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НП бак" sheetId="1" r:id="rId1"/>
  </sheets>
  <definedNames>
    <definedName name="_xlnm.Print_Area" localSheetId="0">'НП бак'!$A$1:$BG$132</definedName>
  </definedNames>
  <calcPr fullCalcOnLoad="1"/>
</workbook>
</file>

<file path=xl/sharedStrings.xml><?xml version="1.0" encoding="utf-8"?>
<sst xmlns="http://schemas.openxmlformats.org/spreadsheetml/2006/main" count="297" uniqueCount="251">
  <si>
    <t>МІНІСТЕРСТВО ОСВІТИ І НАУКИ УКРАЇНИ</t>
  </si>
  <si>
    <t xml:space="preserve">        НАЦІОНАЛЬНИЙ ТЕХНІЧНИЙ УНІВЕРСИТЕТ УКРАЇНИ "КИЇВСЬКИЙ ПОЛІТЕХНІЧНИЙ ІНСТИТУТ імені ІГОРЯ СІКОРСЬКОГО"</t>
  </si>
  <si>
    <t>ЗАТВЕРДЖЕНО</t>
  </si>
  <si>
    <t>Вченою радою</t>
  </si>
  <si>
    <t>КПІ  ім. Ігоря Сікорського</t>
  </si>
  <si>
    <t>Підготовки</t>
  </si>
  <si>
    <t>бакалавра</t>
  </si>
  <si>
    <t>з галузі знань</t>
  </si>
  <si>
    <t>12  Інформаційні технології</t>
  </si>
  <si>
    <t xml:space="preserve">Факультет </t>
  </si>
  <si>
    <t>ФТІ</t>
  </si>
  <si>
    <t>протокол № ________</t>
  </si>
  <si>
    <t>(назва освітнього ступеня)</t>
  </si>
  <si>
    <t>(  шифр і назва галузі знань))</t>
  </si>
  <si>
    <t>Бакалавр з кібербезпеки</t>
  </si>
  <si>
    <t>Голова  Вченої ради</t>
  </si>
  <si>
    <t>за спеціальністю</t>
  </si>
  <si>
    <t>125 Кібербезпека</t>
  </si>
  <si>
    <t xml:space="preserve">Кваліфікація  </t>
  </si>
  <si>
    <t>(код і  назва спеціальності )</t>
  </si>
  <si>
    <t>Михайло ІЛЬЧЕНКО</t>
  </si>
  <si>
    <t>за освітньо-професійною програмою</t>
  </si>
  <si>
    <t xml:space="preserve"> Системи, технології та математичні</t>
  </si>
  <si>
    <t>Строк навчання</t>
  </si>
  <si>
    <t>3 роки 10 місяців (4н.р.)</t>
  </si>
  <si>
    <t>методи кібербезпеки</t>
  </si>
  <si>
    <t>( назва )</t>
  </si>
  <si>
    <t xml:space="preserve">      Форма навчання</t>
  </si>
  <si>
    <t>на основі</t>
  </si>
  <si>
    <t>повної загальної середньої освіти</t>
  </si>
  <si>
    <t xml:space="preserve">  очна ( денна, вечірня), заочна (дистанційна)</t>
  </si>
  <si>
    <t>Випускова кафедра</t>
  </si>
  <si>
    <t>інформаційної безпеки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</si>
  <si>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</si>
  <si>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</si>
  <si>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</si>
  <si>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</si>
  <si>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</si>
  <si>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</si>
  <si>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</si>
  <si>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</si>
  <si>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</si>
  <si>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</si>
  <si>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</si>
  <si>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</si>
  <si>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</si>
  <si>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</si>
  <si>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</si>
  <si>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</si>
  <si>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III</t>
  </si>
  <si>
    <t>IV</t>
  </si>
  <si>
    <t>П</t>
  </si>
  <si>
    <t>Д</t>
  </si>
  <si>
    <t>Позначення:</t>
  </si>
  <si>
    <t>Екзам. сесія</t>
  </si>
  <si>
    <t>Практики</t>
  </si>
  <si>
    <t>Дипломне проект.</t>
  </si>
  <si>
    <t xml:space="preserve">      II.ЗВЕДЕНІ ДАНІ ПРО БЮДЖЕТ ЧАСУ, тижні</t>
  </si>
  <si>
    <t>III.ПРАКТИКА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</si>
  <si>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</si>
  <si>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</si>
  <si>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</si>
  <si>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</si>
  <si>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</si>
  <si>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</si>
  <si>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</si>
  <si>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</si>
  <si>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</si>
  <si>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</si>
  <si>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</si>
  <si>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</si>
  <si>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 xml:space="preserve">Освітні компоненти
</t>
  </si>
  <si>
    <t>Контрольні заходи 
за семестрами</t>
  </si>
  <si>
    <t>Кількість кредитів 
ЄКТС</t>
  </si>
  <si>
    <t>Кількість   годин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</si>
  <si>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</si>
  <si>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</si>
  <si>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</si>
  <si>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</si>
  <si>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</si>
  <si>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</si>
  <si>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</si>
  <si>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</si>
  <si>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</si>
  <si>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</si>
  <si>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</si>
  <si>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</si>
  <si>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</si>
  <si>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</si>
  <si>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</si>
  <si>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</si>
  <si>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</si>
  <si>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</si>
  <si>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</si>
  <si>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 1</t>
  </si>
  <si>
    <t>Українська мова за професійним спрямуванням</t>
  </si>
  <si>
    <t>ЗО 2</t>
  </si>
  <si>
    <t>Історія науки і техніки</t>
  </si>
  <si>
    <t>ЗО 3</t>
  </si>
  <si>
    <t>2, 4</t>
  </si>
  <si>
    <t>1, 3</t>
  </si>
  <si>
    <t>ЗО 4</t>
  </si>
  <si>
    <t>Іноземна мова</t>
  </si>
  <si>
    <t>ЗО 5</t>
  </si>
  <si>
    <t>ЗО 6</t>
  </si>
  <si>
    <t xml:space="preserve">БЖД та цивільний захист </t>
  </si>
  <si>
    <t>ЗО 7</t>
  </si>
  <si>
    <t>ЗО 8</t>
  </si>
  <si>
    <t>Фізика</t>
  </si>
  <si>
    <t>ЗО 9</t>
  </si>
  <si>
    <t>Теорія ймовірностей та математична статистика</t>
  </si>
  <si>
    <t>ЗО 10</t>
  </si>
  <si>
    <t>Дискретна математика</t>
  </si>
  <si>
    <t>ЗО 11</t>
  </si>
  <si>
    <t>Програмування</t>
  </si>
  <si>
    <t>ЗО 12</t>
  </si>
  <si>
    <t>Алгебра та геометрія</t>
  </si>
  <si>
    <t>ЗО 13</t>
  </si>
  <si>
    <t>Вступ до кібернетичної безпеки</t>
  </si>
  <si>
    <t>ЗО 14</t>
  </si>
  <si>
    <t xml:space="preserve">Інформаційні технології </t>
  </si>
  <si>
    <t>ЗО 15</t>
  </si>
  <si>
    <t>ЗО 16</t>
  </si>
  <si>
    <t>Архітектура комп'ютерних систем</t>
  </si>
  <si>
    <t>ЗО 17</t>
  </si>
  <si>
    <t>Операційні системи</t>
  </si>
  <si>
    <t>ЗО 18</t>
  </si>
  <si>
    <t>Теоретичні основи захисту інформації</t>
  </si>
  <si>
    <t>ЗО 19</t>
  </si>
  <si>
    <t xml:space="preserve">Системна інженерія </t>
  </si>
  <si>
    <t>ЗО 20</t>
  </si>
  <si>
    <t>Криптографія</t>
  </si>
  <si>
    <t>ЗО 21</t>
  </si>
  <si>
    <t>Комплексні системи захисту інформації: проектування, впровадження, супровід</t>
  </si>
  <si>
    <t>ЗО 23</t>
  </si>
  <si>
    <t>Переддипломна практика</t>
  </si>
  <si>
    <t>х</t>
  </si>
  <si>
    <t>ЗО 24</t>
  </si>
  <si>
    <t xml:space="preserve">Разом нормативних ОК циклу загальної підготовки </t>
  </si>
  <si>
    <t>1.2. Цикл професійної підготовки</t>
  </si>
  <si>
    <t>ПО 1</t>
  </si>
  <si>
    <t>Алгоритми та структури даних</t>
  </si>
  <si>
    <t>ПО 2</t>
  </si>
  <si>
    <t xml:space="preserve">Web-програмування </t>
  </si>
  <si>
    <t>ПО 3</t>
  </si>
  <si>
    <t>Функціональні залежності та структури</t>
  </si>
  <si>
    <t>ПО 4</t>
  </si>
  <si>
    <t>Бази даних та інформаційні системи</t>
  </si>
  <si>
    <t>ПО 5</t>
  </si>
  <si>
    <t>Основи технологій захисту інформації</t>
  </si>
  <si>
    <t>ПО 6</t>
  </si>
  <si>
    <t>Зворотна розробка та аналіз шкідливого програмного забезпечення</t>
  </si>
  <si>
    <t>ПО 7</t>
  </si>
  <si>
    <t xml:space="preserve">Безпека комп'ютерних мереж </t>
  </si>
  <si>
    <t>ПО 8</t>
  </si>
  <si>
    <t>Системи технічного захисту інформації</t>
  </si>
  <si>
    <t>ПО 9</t>
  </si>
  <si>
    <t>Захист програмного забезпечення</t>
  </si>
  <si>
    <t>ПО 10</t>
  </si>
  <si>
    <t>Управління інцидентами комп’ютерної безпеки</t>
  </si>
  <si>
    <t>ПО 11</t>
  </si>
  <si>
    <t>Безпека операційних систем</t>
  </si>
  <si>
    <t>ПО 12</t>
  </si>
  <si>
    <t>Теорія ризиків</t>
  </si>
  <si>
    <t>ПО 13</t>
  </si>
  <si>
    <t>Технічний аудит</t>
  </si>
  <si>
    <t>ПО 14</t>
  </si>
  <si>
    <t>Курсова робота з баз даних та інформаційних систем</t>
  </si>
  <si>
    <t>x</t>
  </si>
  <si>
    <t>ПО 15</t>
  </si>
  <si>
    <t>ПО 16</t>
  </si>
  <si>
    <t>Аналіз та моніторинг кібернетичної безпеки</t>
  </si>
  <si>
    <t>Управління інформаційною безпекою</t>
  </si>
  <si>
    <t>Разом нормативних ОК циклу професійної підготовки</t>
  </si>
  <si>
    <t>ВСЬОГО НОРМАТИВНИХ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</si>
  <si>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</si>
  <si>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</si>
  <si>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 xml:space="preserve">ЗВ 1 </t>
  </si>
  <si>
    <t>Освітній компонент 1 ЗУ-Каталогу</t>
  </si>
  <si>
    <t>ЗВ 2</t>
  </si>
  <si>
    <t>Освітній компонент 2 ЗУ-Каталогу</t>
  </si>
  <si>
    <t>ЗВ 3</t>
  </si>
  <si>
    <t>Освітній компонент 3 ЗУ-Каталогу</t>
  </si>
  <si>
    <t>Іноземна мова професійного спрямування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</si>
  <si>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</si>
  <si>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</si>
  <si>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ПВ 1</t>
  </si>
  <si>
    <t>Освітній компонент 1 Ф-Каталогу</t>
  </si>
  <si>
    <t>ПВ 2</t>
  </si>
  <si>
    <t>Освітній компонент 2 Ф-Каталогу</t>
  </si>
  <si>
    <t>ПВ 3</t>
  </si>
  <si>
    <t>Освітній компонент 3 Ф-Каталогу</t>
  </si>
  <si>
    <t>ПВ 4</t>
  </si>
  <si>
    <t>Освітній компонент 4 Ф-Каталогу</t>
  </si>
  <si>
    <t>ПВ 5</t>
  </si>
  <si>
    <t>Освітній компонент 5 Ф-Каталогу</t>
  </si>
  <si>
    <t>ПВ 6</t>
  </si>
  <si>
    <t>Освітній компонент 6 Ф-Каталогу</t>
  </si>
  <si>
    <t>ПВ 7</t>
  </si>
  <si>
    <t>Освітній компонент 7 Ф-Каталогу</t>
  </si>
  <si>
    <t>ПВ 8</t>
  </si>
  <si>
    <t>Освітній компонент 8 Ф-Каталогу</t>
  </si>
  <si>
    <t>ПВ 9</t>
  </si>
  <si>
    <t>Освітній компонент 9 Ф-Каталогу</t>
  </si>
  <si>
    <t>ПВ 10</t>
  </si>
  <si>
    <t>Освітній компонент 10 Ф-Каталогу</t>
  </si>
  <si>
    <t>ПВ 11</t>
  </si>
  <si>
    <t>Освітній компонент 11 Ф-Каталогу</t>
  </si>
  <si>
    <t>ПВ 12</t>
  </si>
  <si>
    <t>Освітній компонент 13 Ф-Каталогу</t>
  </si>
  <si>
    <t>ПВ 13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</si>
  <si>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</si>
  <si>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</si>
  <si>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</si>
  <si>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</si>
  <si>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</si>
  <si>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</si>
  <si>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</si>
  <si>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</si>
  <si>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>/</t>
  </si>
  <si>
    <t xml:space="preserve">В.о. завідувача кафедри  </t>
  </si>
  <si>
    <t>Директор інституту</t>
  </si>
  <si>
    <t>прийом 2019 року</t>
  </si>
  <si>
    <t>Вища математика</t>
  </si>
  <si>
    <t>Теорія сигналів</t>
  </si>
  <si>
    <t>Психологія конфлікту</t>
  </si>
  <si>
    <t>НАВЧАЛЬНИЙ   ПЛАН (перехідний)</t>
  </si>
  <si>
    <t>ЗО 25</t>
  </si>
  <si>
    <t>заочна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</si>
  <si>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</si>
  <si>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Міжсесійний період</t>
  </si>
  <si>
    <t>ДЕ</t>
  </si>
  <si>
    <t xml:space="preserve">Складання державного екзамену </t>
  </si>
  <si>
    <t>МП</t>
  </si>
  <si>
    <t>Екзамена-
ційна сессія</t>
  </si>
  <si>
    <t>Держав-на атестація</t>
  </si>
  <si>
    <t>Виконання ди-
пломного про-
екту (роботи)</t>
  </si>
  <si>
    <t>Освітній компонент 12 Ф-Каталогу</t>
  </si>
  <si>
    <t>Розподіл аудиторних годин
за курсами і семестрами</t>
  </si>
  <si>
    <t>Фізичне виховання або Основи здорового способу життя</t>
  </si>
  <si>
    <t>"___"_____________  2021 р.</t>
  </si>
  <si>
    <t>IV.  АТЕСТАЦІЯ ЗДОБУВАЧІВ ВИЩОЇ ОСВІТИ</t>
  </si>
  <si>
    <t>Основи економіки</t>
  </si>
  <si>
    <t>Інформаційна безпека</t>
  </si>
  <si>
    <t>ЗО 26</t>
  </si>
  <si>
    <t>ПВ 14</t>
  </si>
  <si>
    <t>Освітній компонент 14 Ф-Каталогу</t>
  </si>
  <si>
    <t>Олексій НОВІКОВ</t>
  </si>
  <si>
    <t>/ Микола ГРАЙВОРОНСЬКИЙ   /</t>
  </si>
  <si>
    <t>А</t>
  </si>
  <si>
    <t>Атестація здобувачів вищої освіти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</si>
</sst>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81">
    <font>
      <sz val="10"/>
      <name val="Arial Cyr"/>
      <family val="0"/>
    </font>
    <font>
      <sz val="11"/>
      <color indexed="63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6"/>
      <color indexed="45"/>
      <name val="Arial"/>
      <family val="2"/>
    </font>
    <font>
      <b/>
      <i/>
      <sz val="16"/>
      <color indexed="63"/>
      <name val="Arial"/>
      <family val="2"/>
    </font>
    <font>
      <b/>
      <sz val="16"/>
      <color indexed="63"/>
      <name val="Arial"/>
      <family val="2"/>
    </font>
    <font>
      <sz val="16"/>
      <color indexed="63"/>
      <name val="Arial Cyr"/>
      <family val="0"/>
    </font>
    <font>
      <sz val="16"/>
      <color indexed="63"/>
      <name val="Arial"/>
      <family val="2"/>
    </font>
    <font>
      <b/>
      <sz val="12"/>
      <color indexed="45"/>
      <name val="Arial"/>
      <family val="2"/>
    </font>
    <font>
      <sz val="10"/>
      <color indexed="45"/>
      <name val="Arial Cyr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i/>
      <sz val="12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i/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 Cyr"/>
      <family val="0"/>
    </font>
    <font>
      <sz val="16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yr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4C4C4C"/>
      </top>
      <bottom/>
    </border>
    <border>
      <left/>
      <right/>
      <top/>
      <bottom style="thin">
        <color rgb="FF4C4C4C"/>
      </bottom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/>
      <right/>
      <top style="thin"/>
      <bottom style="thick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/>
      <right/>
      <top style="thin">
        <color rgb="FF4C4C4C"/>
      </top>
      <bottom style="thin">
        <color rgb="FF4C4C4C"/>
      </bottom>
    </border>
    <border>
      <left/>
      <right/>
      <top/>
      <bottom style="medium">
        <color rgb="FF4C4C4C"/>
      </bottom>
    </border>
    <border>
      <left style="medium"/>
      <right/>
      <top style="medium"/>
      <bottom/>
    </border>
    <border>
      <left style="medium"/>
      <right/>
      <top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>
      <alignment/>
      <protection/>
    </xf>
    <xf numFmtId="0" fontId="0" fillId="31" borderId="8" applyNumberFormat="0" applyFont="0" applyAlignment="0" applyProtection="0"/>
    <xf numFmtId="9" fontId="0" fillId="0" borderId="0" applyBorder="0" applyProtection="0">
      <alignment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49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wrapText="1"/>
      <protection/>
    </xf>
    <xf numFmtId="0" fontId="16" fillId="0" borderId="0" xfId="53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53" applyFont="1" applyBorder="1" applyAlignment="1" applyProtection="1">
      <alignment horizontal="center" wrapText="1"/>
      <protection/>
    </xf>
    <xf numFmtId="0" fontId="19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top"/>
      <protection/>
    </xf>
    <xf numFmtId="49" fontId="69" fillId="0" borderId="0" xfId="0" applyNumberFormat="1" applyFont="1" applyBorder="1" applyAlignment="1" applyProtection="1">
      <alignment/>
      <protection/>
    </xf>
    <xf numFmtId="49" fontId="8" fillId="0" borderId="0" xfId="53" applyNumberFormat="1" applyFont="1" applyBorder="1" applyAlignment="1" applyProtection="1">
      <alignment horizontal="center" vertical="center"/>
      <protection/>
    </xf>
    <xf numFmtId="49" fontId="16" fillId="0" borderId="0" xfId="53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wrapText="1"/>
      <protection/>
    </xf>
    <xf numFmtId="49" fontId="18" fillId="0" borderId="0" xfId="0" applyNumberFormat="1" applyFont="1" applyBorder="1" applyAlignment="1" applyProtection="1">
      <alignment horizontal="center" wrapText="1"/>
      <protection/>
    </xf>
    <xf numFmtId="49" fontId="12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textRotation="90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textRotation="90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top" wrapText="1"/>
      <protection/>
    </xf>
    <xf numFmtId="0" fontId="16" fillId="0" borderId="13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70" fillId="0" borderId="0" xfId="0" applyNumberFormat="1" applyFont="1" applyBorder="1" applyAlignment="1" applyProtection="1">
      <alignment horizontal="right" wrapText="1"/>
      <protection/>
    </xf>
    <xf numFmtId="0" fontId="71" fillId="0" borderId="0" xfId="0" applyFont="1" applyBorder="1" applyAlignment="1" applyProtection="1">
      <alignment/>
      <protection/>
    </xf>
    <xf numFmtId="49" fontId="71" fillId="0" borderId="14" xfId="0" applyNumberFormat="1" applyFont="1" applyBorder="1" applyAlignment="1" applyProtection="1">
      <alignment horizontal="left"/>
      <protection/>
    </xf>
    <xf numFmtId="0" fontId="72" fillId="0" borderId="14" xfId="0" applyFont="1" applyBorder="1" applyAlignment="1" applyProtection="1">
      <alignment/>
      <protection/>
    </xf>
    <xf numFmtId="0" fontId="73" fillId="0" borderId="14" xfId="0" applyFont="1" applyBorder="1" applyAlignment="1" applyProtection="1">
      <alignment/>
      <protection/>
    </xf>
    <xf numFmtId="0" fontId="73" fillId="0" borderId="14" xfId="0" applyFont="1" applyBorder="1" applyAlignment="1" applyProtection="1">
      <alignment horizontal="right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0" fillId="0" borderId="0" xfId="0" applyNumberFormat="1" applyFont="1" applyBorder="1" applyAlignment="1" applyProtection="1">
      <alignment horizontal="left" wrapText="1"/>
      <protection/>
    </xf>
    <xf numFmtId="49" fontId="76" fillId="0" borderId="0" xfId="0" applyNumberFormat="1" applyFont="1" applyBorder="1" applyAlignment="1" applyProtection="1">
      <alignment horizontal="center" wrapText="1"/>
      <protection/>
    </xf>
    <xf numFmtId="49" fontId="77" fillId="0" borderId="0" xfId="0" applyNumberFormat="1" applyFont="1" applyBorder="1" applyAlignment="1" applyProtection="1">
      <alignment horizontal="center" wrapText="1"/>
      <protection/>
    </xf>
    <xf numFmtId="0" fontId="76" fillId="0" borderId="0" xfId="0" applyFont="1" applyBorder="1" applyAlignment="1" applyProtection="1">
      <alignment/>
      <protection/>
    </xf>
    <xf numFmtId="49" fontId="78" fillId="0" borderId="0" xfId="0" applyNumberFormat="1" applyFont="1" applyBorder="1" applyAlignment="1" applyProtection="1">
      <alignment horizontal="left" wrapText="1"/>
      <protection/>
    </xf>
    <xf numFmtId="0" fontId="76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left" wrapText="1"/>
      <protection/>
    </xf>
    <xf numFmtId="49" fontId="80" fillId="0" borderId="0" xfId="0" applyNumberFormat="1" applyFont="1" applyBorder="1" applyAlignment="1" applyProtection="1">
      <alignment horizontal="left" wrapText="1"/>
      <protection/>
    </xf>
    <xf numFmtId="49" fontId="78" fillId="0" borderId="0" xfId="0" applyNumberFormat="1" applyFont="1" applyBorder="1" applyAlignment="1" applyProtection="1">
      <alignment horizontal="right" wrapText="1"/>
      <protection/>
    </xf>
    <xf numFmtId="0" fontId="77" fillId="0" borderId="0" xfId="0" applyFont="1" applyBorder="1" applyAlignment="1" applyProtection="1">
      <alignment horizontal="center" vertical="top"/>
      <protection/>
    </xf>
    <xf numFmtId="0" fontId="71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76" fillId="0" borderId="0" xfId="0" applyNumberFormat="1" applyFont="1" applyBorder="1" applyAlignment="1" applyProtection="1">
      <alignment horizontal="left" wrapText="1"/>
      <protection/>
    </xf>
    <xf numFmtId="49" fontId="77" fillId="0" borderId="0" xfId="0" applyNumberFormat="1" applyFont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8" fillId="0" borderId="22" xfId="0" applyNumberFormat="1" applyFont="1" applyBorder="1" applyAlignment="1" applyProtection="1">
      <alignment horizontal="center" wrapText="1"/>
      <protection/>
    </xf>
    <xf numFmtId="0" fontId="18" fillId="0" borderId="23" xfId="0" applyNumberFormat="1" applyFont="1" applyBorder="1" applyAlignment="1" applyProtection="1">
      <alignment horizontal="center" wrapText="1"/>
      <protection/>
    </xf>
    <xf numFmtId="0" fontId="18" fillId="0" borderId="21" xfId="0" applyNumberFormat="1" applyFont="1" applyBorder="1" applyAlignment="1" applyProtection="1">
      <alignment horizontal="center"/>
      <protection/>
    </xf>
    <xf numFmtId="0" fontId="18" fillId="0" borderId="22" xfId="0" applyNumberFormat="1" applyFont="1" applyBorder="1" applyAlignment="1" applyProtection="1">
      <alignment horizontal="center"/>
      <protection/>
    </xf>
    <xf numFmtId="0" fontId="18" fillId="0" borderId="23" xfId="0" applyNumberFormat="1" applyFont="1" applyBorder="1" applyAlignment="1" applyProtection="1">
      <alignment horizontal="center"/>
      <protection/>
    </xf>
    <xf numFmtId="0" fontId="18" fillId="0" borderId="24" xfId="0" applyNumberFormat="1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8" fillId="0" borderId="27" xfId="0" applyNumberFormat="1" applyFont="1" applyBorder="1" applyAlignment="1" applyProtection="1">
      <alignment horizontal="center" wrapText="1"/>
      <protection/>
    </xf>
    <xf numFmtId="0" fontId="18" fillId="0" borderId="28" xfId="0" applyNumberFormat="1" applyFont="1" applyBorder="1" applyAlignment="1" applyProtection="1">
      <alignment horizontal="center" wrapText="1"/>
      <protection/>
    </xf>
    <xf numFmtId="0" fontId="18" fillId="0" borderId="26" xfId="0" applyNumberFormat="1" applyFont="1" applyBorder="1" applyAlignment="1" applyProtection="1">
      <alignment horizontal="center"/>
      <protection/>
    </xf>
    <xf numFmtId="0" fontId="18" fillId="0" borderId="27" xfId="0" applyNumberFormat="1" applyFont="1" applyBorder="1" applyAlignment="1" applyProtection="1">
      <alignment horizontal="center"/>
      <protection/>
    </xf>
    <xf numFmtId="0" fontId="18" fillId="0" borderId="28" xfId="0" applyNumberFormat="1" applyFont="1" applyBorder="1" applyAlignment="1" applyProtection="1">
      <alignment horizontal="center"/>
      <protection/>
    </xf>
    <xf numFmtId="0" fontId="18" fillId="0" borderId="29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18" fillId="0" borderId="30" xfId="0" applyNumberFormat="1" applyFont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 horizontal="center" wrapText="1"/>
      <protection/>
    </xf>
    <xf numFmtId="0" fontId="18" fillId="0" borderId="32" xfId="0" applyFont="1" applyBorder="1" applyAlignment="1" applyProtection="1">
      <alignment horizontal="center" wrapText="1"/>
      <protection/>
    </xf>
    <xf numFmtId="0" fontId="18" fillId="0" borderId="33" xfId="0" applyFont="1" applyBorder="1" applyAlignment="1" applyProtection="1">
      <alignment horizontal="center" wrapText="1"/>
      <protection/>
    </xf>
    <xf numFmtId="0" fontId="18" fillId="0" borderId="33" xfId="0" applyNumberFormat="1" applyFont="1" applyBorder="1" applyAlignment="1" applyProtection="1">
      <alignment horizontal="center" wrapText="1"/>
      <protection/>
    </xf>
    <xf numFmtId="0" fontId="18" fillId="0" borderId="34" xfId="0" applyNumberFormat="1" applyFont="1" applyBorder="1" applyAlignment="1" applyProtection="1">
      <alignment horizontal="center" wrapText="1"/>
      <protection/>
    </xf>
    <xf numFmtId="0" fontId="18" fillId="0" borderId="32" xfId="0" applyNumberFormat="1" applyFont="1" applyBorder="1" applyAlignment="1" applyProtection="1">
      <alignment horizontal="center"/>
      <protection/>
    </xf>
    <xf numFmtId="0" fontId="18" fillId="0" borderId="33" xfId="0" applyNumberFormat="1" applyFont="1" applyBorder="1" applyAlignment="1" applyProtection="1">
      <alignment horizontal="center"/>
      <protection/>
    </xf>
    <xf numFmtId="0" fontId="18" fillId="0" borderId="34" xfId="0" applyNumberFormat="1" applyFont="1" applyBorder="1" applyAlignment="1" applyProtection="1">
      <alignment horizontal="center"/>
      <protection/>
    </xf>
    <xf numFmtId="0" fontId="18" fillId="0" borderId="35" xfId="0" applyNumberFormat="1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 horizontal="center"/>
      <protection/>
    </xf>
    <xf numFmtId="0" fontId="18" fillId="0" borderId="36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0" fillId="0" borderId="22" xfId="0" applyNumberFormat="1" applyFont="1" applyBorder="1" applyAlignment="1" applyProtection="1">
      <alignment horizontal="left"/>
      <protection/>
    </xf>
    <xf numFmtId="0" fontId="20" fillId="0" borderId="37" xfId="0" applyNumberFormat="1" applyFont="1" applyBorder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 horizontal="left"/>
      <protection/>
    </xf>
    <xf numFmtId="0" fontId="20" fillId="0" borderId="22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8" fillId="0" borderId="38" xfId="0" applyFont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vertical="top" textRotation="90"/>
      <protection/>
    </xf>
    <xf numFmtId="0" fontId="18" fillId="0" borderId="0" xfId="0" applyFont="1" applyFill="1" applyBorder="1" applyAlignment="1" applyProtection="1">
      <alignment/>
      <protection/>
    </xf>
    <xf numFmtId="49" fontId="70" fillId="0" borderId="0" xfId="0" applyNumberFormat="1" applyFont="1" applyFill="1" applyBorder="1" applyAlignment="1" applyProtection="1">
      <alignment horizontal="right" wrapText="1"/>
      <protection/>
    </xf>
    <xf numFmtId="49" fontId="70" fillId="0" borderId="0" xfId="0" applyNumberFormat="1" applyFont="1" applyFill="1" applyBorder="1" applyAlignment="1" applyProtection="1">
      <alignment horizontal="left" wrapText="1"/>
      <protection/>
    </xf>
    <xf numFmtId="0" fontId="77" fillId="0" borderId="0" xfId="0" applyFont="1" applyFill="1" applyBorder="1" applyAlignment="1" applyProtection="1">
      <alignment horizontal="center" vertical="top"/>
      <protection/>
    </xf>
    <xf numFmtId="49" fontId="71" fillId="0" borderId="14" xfId="0" applyNumberFormat="1" applyFont="1" applyFill="1" applyBorder="1" applyAlignment="1" applyProtection="1">
      <alignment/>
      <protection/>
    </xf>
    <xf numFmtId="49" fontId="71" fillId="0" borderId="0" xfId="0" applyNumberFormat="1" applyFont="1" applyFill="1" applyBorder="1" applyAlignment="1" applyProtection="1">
      <alignment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 textRotation="90" wrapText="1"/>
      <protection/>
    </xf>
    <xf numFmtId="0" fontId="22" fillId="0" borderId="40" xfId="0" applyFont="1" applyBorder="1" applyAlignment="1" applyProtection="1">
      <alignment horizontal="center" vertical="center" textRotation="90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left" vertical="center" wrapText="1"/>
      <protection/>
    </xf>
    <xf numFmtId="0" fontId="22" fillId="0" borderId="42" xfId="0" applyFont="1" applyBorder="1" applyAlignment="1" applyProtection="1">
      <alignment horizontal="left" vertical="center" wrapText="1"/>
      <protection/>
    </xf>
    <xf numFmtId="0" fontId="18" fillId="0" borderId="4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49" fontId="16" fillId="0" borderId="0" xfId="0" applyNumberFormat="1" applyFont="1" applyBorder="1" applyAlignment="1" applyProtection="1">
      <alignment horizontal="left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49" fontId="16" fillId="0" borderId="11" xfId="53" applyNumberFormat="1" applyFont="1" applyBorder="1" applyAlignment="1" applyProtection="1">
      <alignment horizontal="center"/>
      <protection/>
    </xf>
    <xf numFmtId="0" fontId="16" fillId="0" borderId="11" xfId="53" applyFont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top"/>
      <protection/>
    </xf>
    <xf numFmtId="49" fontId="18" fillId="0" borderId="10" xfId="0" applyNumberFormat="1" applyFont="1" applyBorder="1" applyAlignment="1" applyProtection="1">
      <alignment horizontal="center" vertical="top"/>
      <protection/>
    </xf>
    <xf numFmtId="0" fontId="3" fillId="0" borderId="46" xfId="53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9" fontId="8" fillId="0" borderId="11" xfId="53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8" fillId="0" borderId="46" xfId="53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right"/>
      <protection/>
    </xf>
    <xf numFmtId="49" fontId="8" fillId="0" borderId="11" xfId="53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 vertical="center" textRotation="90"/>
      <protection/>
    </xf>
    <xf numFmtId="0" fontId="14" fillId="0" borderId="49" xfId="0" applyFont="1" applyBorder="1" applyAlignment="1" applyProtection="1">
      <alignment horizontal="center" vertical="center" textRotation="90"/>
      <protection/>
    </xf>
    <xf numFmtId="0" fontId="17" fillId="0" borderId="50" xfId="0" applyFont="1" applyBorder="1" applyAlignment="1" applyProtection="1">
      <alignment horizontal="center" vertical="center" wrapText="1"/>
      <protection/>
    </xf>
    <xf numFmtId="0" fontId="17" fillId="0" borderId="51" xfId="0" applyFont="1" applyBorder="1" applyAlignment="1" applyProtection="1">
      <alignment horizontal="center" vertical="center" wrapText="1"/>
      <protection/>
    </xf>
    <xf numFmtId="0" fontId="17" fillId="0" borderId="52" xfId="0" applyFont="1" applyBorder="1" applyAlignment="1" applyProtection="1">
      <alignment horizontal="center" vertical="center" wrapText="1"/>
      <protection/>
    </xf>
    <xf numFmtId="0" fontId="17" fillId="0" borderId="50" xfId="0" applyNumberFormat="1" applyFont="1" applyBorder="1" applyAlignment="1" applyProtection="1">
      <alignment horizontal="center" vertical="center"/>
      <protection/>
    </xf>
    <xf numFmtId="0" fontId="17" fillId="0" borderId="51" xfId="0" applyNumberFormat="1" applyFont="1" applyBorder="1" applyAlignment="1" applyProtection="1">
      <alignment horizontal="center" vertical="center"/>
      <protection/>
    </xf>
    <xf numFmtId="0" fontId="17" fillId="0" borderId="52" xfId="0" applyNumberFormat="1" applyFont="1" applyBorder="1" applyAlignment="1" applyProtection="1">
      <alignment horizontal="center" vertical="center"/>
      <protection/>
    </xf>
    <xf numFmtId="49" fontId="17" fillId="0" borderId="50" xfId="0" applyNumberFormat="1" applyFont="1" applyBorder="1" applyAlignment="1" applyProtection="1">
      <alignment horizontal="center" vertical="center"/>
      <protection/>
    </xf>
    <xf numFmtId="49" fontId="17" fillId="0" borderId="51" xfId="0" applyNumberFormat="1" applyFont="1" applyBorder="1" applyAlignment="1" applyProtection="1">
      <alignment horizontal="center" vertical="center"/>
      <protection/>
    </xf>
    <xf numFmtId="49" fontId="17" fillId="0" borderId="52" xfId="0" applyNumberFormat="1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17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53" xfId="0" applyFont="1" applyBorder="1" applyAlignment="1" applyProtection="1">
      <alignment horizont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/>
      <protection/>
    </xf>
    <xf numFmtId="49" fontId="14" fillId="0" borderId="56" xfId="0" applyNumberFormat="1" applyFont="1" applyBorder="1" applyAlignment="1" applyProtection="1">
      <alignment horizontal="center" vertical="center" wrapText="1"/>
      <protection/>
    </xf>
    <xf numFmtId="0" fontId="14" fillId="0" borderId="56" xfId="0" applyFont="1" applyBorder="1" applyAlignment="1" applyProtection="1">
      <alignment horizontal="center" vertical="center" wrapText="1"/>
      <protection/>
    </xf>
    <xf numFmtId="0" fontId="14" fillId="0" borderId="56" xfId="0" applyFont="1" applyBorder="1" applyAlignment="1" applyProtection="1">
      <alignment horizontal="center" vertical="center"/>
      <protection/>
    </xf>
    <xf numFmtId="49" fontId="12" fillId="0" borderId="56" xfId="0" applyNumberFormat="1" applyFont="1" applyBorder="1" applyAlignment="1" applyProtection="1">
      <alignment horizontal="center" vertical="center" wrapText="1"/>
      <protection/>
    </xf>
    <xf numFmtId="49" fontId="12" fillId="0" borderId="56" xfId="0" applyNumberFormat="1" applyFont="1" applyBorder="1" applyAlignment="1" applyProtection="1">
      <alignment horizontal="center" vertical="center"/>
      <protection/>
    </xf>
    <xf numFmtId="0" fontId="20" fillId="0" borderId="37" xfId="0" applyNumberFormat="1" applyFont="1" applyBorder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 horizontal="left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2" fillId="0" borderId="56" xfId="0" applyFont="1" applyBorder="1" applyAlignment="1" applyProtection="1">
      <alignment horizontal="left" wrapText="1"/>
      <protection/>
    </xf>
    <xf numFmtId="0" fontId="22" fillId="0" borderId="57" xfId="0" applyFont="1" applyBorder="1" applyAlignment="1" applyProtection="1">
      <alignment horizontal="center" vertical="top" wrapText="1"/>
      <protection/>
    </xf>
    <xf numFmtId="0" fontId="22" fillId="0" borderId="12" xfId="0" applyFont="1" applyBorder="1" applyAlignment="1" applyProtection="1">
      <alignment horizontal="center" vertical="top" wrapText="1"/>
      <protection/>
    </xf>
    <xf numFmtId="0" fontId="22" fillId="0" borderId="58" xfId="0" applyFont="1" applyBorder="1" applyAlignment="1" applyProtection="1">
      <alignment horizontal="center" vertical="top" wrapText="1"/>
      <protection/>
    </xf>
    <xf numFmtId="0" fontId="22" fillId="0" borderId="59" xfId="0" applyFont="1" applyBorder="1" applyAlignment="1" applyProtection="1">
      <alignment horizontal="center" vertical="top" wrapText="1"/>
      <protection/>
    </xf>
    <xf numFmtId="0" fontId="22" fillId="0" borderId="53" xfId="0" applyFont="1" applyBorder="1" applyAlignment="1" applyProtection="1">
      <alignment horizontal="center" vertical="top" wrapText="1"/>
      <protection/>
    </xf>
    <xf numFmtId="0" fontId="22" fillId="0" borderId="60" xfId="0" applyFont="1" applyBorder="1" applyAlignment="1" applyProtection="1">
      <alignment horizontal="center" vertical="top" wrapText="1"/>
      <protection/>
    </xf>
    <xf numFmtId="0" fontId="19" fillId="0" borderId="56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12" fillId="0" borderId="5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wrapTex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49" fontId="3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textRotation="90"/>
      <protection/>
    </xf>
    <xf numFmtId="0" fontId="3" fillId="0" borderId="62" xfId="0" applyFont="1" applyBorder="1" applyAlignment="1" applyProtection="1">
      <alignment horizontal="center" vertical="center" textRotation="90" wrapText="1"/>
      <protection/>
    </xf>
    <xf numFmtId="0" fontId="3" fillId="0" borderId="56" xfId="0" applyFont="1" applyBorder="1" applyAlignment="1" applyProtection="1">
      <alignment horizontal="center" vertical="center" textRotation="90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23" fillId="0" borderId="66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left" vertical="center" textRotation="90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21" fillId="33" borderId="67" xfId="0" applyFont="1" applyFill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textRotation="90" wrapText="1"/>
      <protection/>
    </xf>
    <xf numFmtId="49" fontId="3" fillId="0" borderId="68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textRotation="90" wrapText="1"/>
      <protection/>
    </xf>
    <xf numFmtId="0" fontId="3" fillId="0" borderId="62" xfId="0" applyFont="1" applyBorder="1" applyAlignment="1" applyProtection="1">
      <alignment horizontal="center" vertical="center" textRotation="90"/>
      <protection/>
    </xf>
    <xf numFmtId="0" fontId="19" fillId="0" borderId="68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6" fillId="33" borderId="56" xfId="0" applyFont="1" applyFill="1" applyBorder="1" applyAlignment="1" applyProtection="1">
      <alignment horizontal="center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49" fontId="13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16" fillId="0" borderId="6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21" fillId="33" borderId="73" xfId="0" applyFont="1" applyFill="1" applyBorder="1" applyAlignment="1" applyProtection="1">
      <alignment horizontal="center" vertical="center" wrapText="1"/>
      <protection/>
    </xf>
    <xf numFmtId="0" fontId="21" fillId="33" borderId="74" xfId="0" applyFont="1" applyFill="1" applyBorder="1" applyAlignment="1" applyProtection="1">
      <alignment horizontal="center" vertical="center" wrapText="1"/>
      <protection/>
    </xf>
    <xf numFmtId="0" fontId="21" fillId="33" borderId="75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6" fillId="0" borderId="72" xfId="0" applyFont="1" applyFill="1" applyBorder="1" applyAlignment="1" applyProtection="1">
      <alignment horizontal="left"/>
      <protection/>
    </xf>
    <xf numFmtId="0" fontId="6" fillId="0" borderId="77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16" fillId="0" borderId="78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49" fontId="13" fillId="0" borderId="80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49" fontId="13" fillId="0" borderId="72" xfId="0" applyNumberFormat="1" applyFont="1" applyFill="1" applyBorder="1" applyAlignment="1" applyProtection="1">
      <alignment horizontal="center" vertical="center" wrapText="1"/>
      <protection/>
    </xf>
    <xf numFmtId="49" fontId="13" fillId="0" borderId="77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8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center" vertical="center" wrapText="1"/>
      <protection/>
    </xf>
    <xf numFmtId="0" fontId="12" fillId="0" borderId="82" xfId="0" applyFont="1" applyBorder="1" applyAlignment="1" applyProtection="1">
      <alignment horizontal="left"/>
      <protection/>
    </xf>
    <xf numFmtId="0" fontId="12" fillId="0" borderId="83" xfId="0" applyFont="1" applyBorder="1" applyAlignment="1" applyProtection="1">
      <alignment horizontal="left"/>
      <protection/>
    </xf>
    <xf numFmtId="0" fontId="12" fillId="0" borderId="84" xfId="0" applyFont="1" applyBorder="1" applyAlignment="1" applyProtection="1">
      <alignment horizontal="left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 wrapText="1"/>
      <protection/>
    </xf>
    <xf numFmtId="49" fontId="13" fillId="0" borderId="72" xfId="0" applyNumberFormat="1" applyFont="1" applyBorder="1" applyAlignment="1" applyProtection="1">
      <alignment horizontal="center" vertical="center" wrapText="1"/>
      <protection/>
    </xf>
    <xf numFmtId="49" fontId="13" fillId="0" borderId="77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72" xfId="0" applyFont="1" applyBorder="1" applyAlignment="1" applyProtection="1">
      <alignment horizontal="left" vertical="center" wrapText="1"/>
      <protection/>
    </xf>
    <xf numFmtId="0" fontId="6" fillId="0" borderId="77" xfId="0" applyFont="1" applyBorder="1" applyAlignment="1" applyProtection="1">
      <alignment horizontal="left" vertical="center" wrapText="1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right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164" fontId="3" fillId="0" borderId="56" xfId="0" applyNumberFormat="1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  <xf numFmtId="0" fontId="6" fillId="0" borderId="51" xfId="0" applyFont="1" applyFill="1" applyBorder="1" applyAlignment="1" applyProtection="1">
      <alignment horizontal="left" vertical="center" wrapText="1"/>
      <protection/>
    </xf>
    <xf numFmtId="0" fontId="6" fillId="0" borderId="52" xfId="0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49" fontId="13" fillId="0" borderId="80" xfId="0" applyNumberFormat="1" applyFont="1" applyBorder="1" applyAlignment="1" applyProtection="1">
      <alignment horizontal="center" vertical="center" wrapText="1"/>
      <protection/>
    </xf>
    <xf numFmtId="0" fontId="6" fillId="0" borderId="82" xfId="0" applyFont="1" applyBorder="1" applyAlignment="1" applyProtection="1">
      <alignment horizontal="left" vertical="center" wrapText="1"/>
      <protection/>
    </xf>
    <xf numFmtId="0" fontId="6" fillId="0" borderId="83" xfId="0" applyFont="1" applyBorder="1" applyAlignment="1" applyProtection="1">
      <alignment horizontal="left" vertical="center" wrapText="1"/>
      <protection/>
    </xf>
    <xf numFmtId="0" fontId="6" fillId="0" borderId="84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right"/>
      <protection/>
    </xf>
    <xf numFmtId="0" fontId="16" fillId="0" borderId="65" xfId="0" applyFont="1" applyBorder="1" applyAlignment="1" applyProtection="1">
      <alignment horizontal="center" vertical="center"/>
      <protection/>
    </xf>
    <xf numFmtId="164" fontId="16" fillId="0" borderId="65" xfId="0" applyNumberFormat="1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49" fontId="13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Border="1" applyAlignment="1" applyProtection="1">
      <alignment horizontal="center" vertical="center" wrapText="1"/>
      <protection/>
    </xf>
    <xf numFmtId="1" fontId="16" fillId="0" borderId="40" xfId="0" applyNumberFormat="1" applyFont="1" applyBorder="1" applyAlignment="1" applyProtection="1">
      <alignment horizontal="center" vertical="center"/>
      <protection/>
    </xf>
    <xf numFmtId="1" fontId="16" fillId="0" borderId="42" xfId="0" applyNumberFormat="1" applyFont="1" applyBorder="1" applyAlignment="1" applyProtection="1">
      <alignment horizontal="center" vertical="center"/>
      <protection/>
    </xf>
    <xf numFmtId="1" fontId="16" fillId="0" borderId="45" xfId="0" applyNumberFormat="1" applyFont="1" applyBorder="1" applyAlignment="1" applyProtection="1">
      <alignment horizontal="center" vertical="center"/>
      <protection/>
    </xf>
    <xf numFmtId="1" fontId="16" fillId="0" borderId="65" xfId="0" applyNumberFormat="1" applyFont="1" applyBorder="1" applyAlignment="1" applyProtection="1">
      <alignment horizontal="center" vertical="center"/>
      <protection/>
    </xf>
    <xf numFmtId="1" fontId="3" fillId="0" borderId="88" xfId="0" applyNumberFormat="1" applyFont="1" applyBorder="1" applyAlignment="1" applyProtection="1">
      <alignment horizontal="center" vertical="center"/>
      <protection/>
    </xf>
    <xf numFmtId="1" fontId="3" fillId="0" borderId="89" xfId="0" applyNumberFormat="1" applyFont="1" applyBorder="1" applyAlignment="1" applyProtection="1">
      <alignment horizontal="center" vertical="center"/>
      <protection/>
    </xf>
    <xf numFmtId="1" fontId="3" fillId="0" borderId="90" xfId="0" applyNumberFormat="1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/>
      <protection/>
    </xf>
    <xf numFmtId="1" fontId="8" fillId="0" borderId="88" xfId="0" applyNumberFormat="1" applyFont="1" applyBorder="1" applyAlignment="1" applyProtection="1">
      <alignment horizontal="center" vertical="center"/>
      <protection/>
    </xf>
    <xf numFmtId="1" fontId="8" fillId="0" borderId="89" xfId="0" applyNumberFormat="1" applyFont="1" applyBorder="1" applyAlignment="1" applyProtection="1">
      <alignment horizontal="center" vertical="center"/>
      <protection/>
    </xf>
    <xf numFmtId="1" fontId="8" fillId="0" borderId="90" xfId="0" applyNumberFormat="1" applyFont="1" applyBorder="1" applyAlignment="1" applyProtection="1">
      <alignment horizontal="center" vertical="center"/>
      <protection/>
    </xf>
    <xf numFmtId="164" fontId="16" fillId="0" borderId="56" xfId="0" applyNumberFormat="1" applyFont="1" applyBorder="1" applyAlignment="1" applyProtection="1">
      <alignment horizontal="center" vertical="center"/>
      <protection/>
    </xf>
    <xf numFmtId="1" fontId="3" fillId="0" borderId="56" xfId="0" applyNumberFormat="1" applyFont="1" applyBorder="1" applyAlignment="1" applyProtection="1">
      <alignment horizontal="center" vertical="center"/>
      <protection/>
    </xf>
    <xf numFmtId="11" fontId="3" fillId="0" borderId="14" xfId="0" applyNumberFormat="1" applyFont="1" applyBorder="1" applyAlignment="1" applyProtection="1">
      <alignment horizontal="center" wrapText="1"/>
      <protection/>
    </xf>
    <xf numFmtId="49" fontId="78" fillId="0" borderId="91" xfId="0" applyNumberFormat="1" applyFont="1" applyBorder="1" applyAlignment="1" applyProtection="1">
      <alignment horizontal="right" wrapText="1"/>
      <protection/>
    </xf>
    <xf numFmtId="0" fontId="77" fillId="0" borderId="91" xfId="0" applyFont="1" applyBorder="1" applyAlignment="1" applyProtection="1">
      <alignment horizontal="center" vertical="top"/>
      <protection/>
    </xf>
    <xf numFmtId="165" fontId="19" fillId="0" borderId="0" xfId="55" applyNumberFormat="1" applyFont="1" applyBorder="1" applyAlignment="1" applyProtection="1">
      <alignment horizontal="right" vertical="top"/>
      <protection/>
    </xf>
    <xf numFmtId="0" fontId="16" fillId="0" borderId="56" xfId="0" applyFont="1" applyBorder="1" applyAlignment="1" applyProtection="1">
      <alignment horizontal="right" vertical="top" wrapText="1"/>
      <protection/>
    </xf>
    <xf numFmtId="49" fontId="71" fillId="0" borderId="0" xfId="0" applyNumberFormat="1" applyFont="1" applyBorder="1" applyAlignment="1" applyProtection="1">
      <alignment horizontal="center"/>
      <protection/>
    </xf>
    <xf numFmtId="49" fontId="78" fillId="0" borderId="91" xfId="0" applyNumberFormat="1" applyFont="1" applyBorder="1" applyAlignment="1" applyProtection="1">
      <alignment horizontal="center" wrapText="1"/>
      <protection/>
    </xf>
    <xf numFmtId="0" fontId="16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381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3811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2"/>
  <sheetViews>
    <sheetView tabSelected="1" zoomScale="60" zoomScaleNormal="60" zoomScalePageLayoutView="0" workbookViewId="0" topLeftCell="A16">
      <selection activeCell="AN27" sqref="AN27:AX27"/>
    </sheetView>
  </sheetViews>
  <sheetFormatPr defaultColWidth="10.125" defaultRowHeight="12.75"/>
  <cols>
    <col min="1" max="3" width="3.00390625" style="1" customWidth="1"/>
    <col min="4" max="4" width="4.375" style="1" customWidth="1"/>
    <col min="5" max="5" width="5.375" style="1" customWidth="1"/>
    <col min="6" max="6" width="5.25390625" style="1" customWidth="1"/>
    <col min="7" max="7" width="6.00390625" style="1" customWidth="1"/>
    <col min="8" max="11" width="5.25390625" style="1" customWidth="1"/>
    <col min="12" max="12" width="5.125" style="1" customWidth="1"/>
    <col min="13" max="14" width="5.25390625" style="2" customWidth="1"/>
    <col min="15" max="16" width="5.25390625" style="3" customWidth="1"/>
    <col min="17" max="19" width="5.25390625" style="1" customWidth="1"/>
    <col min="20" max="20" width="8.125" style="1" customWidth="1"/>
    <col min="21" max="27" width="4.375" style="1" customWidth="1"/>
    <col min="28" max="29" width="4.375" style="4" customWidth="1"/>
    <col min="30" max="30" width="6.75390625" style="4" customWidth="1"/>
    <col min="31" max="31" width="4.375" style="4" customWidth="1"/>
    <col min="32" max="32" width="5.875" style="1" customWidth="1"/>
    <col min="33" max="33" width="4.375" style="1" customWidth="1"/>
    <col min="34" max="34" width="5.625" style="1" customWidth="1"/>
    <col min="35" max="35" width="4.375" style="1" customWidth="1"/>
    <col min="36" max="36" width="5.125" style="1" customWidth="1"/>
    <col min="37" max="37" width="4.375" style="1" customWidth="1"/>
    <col min="38" max="38" width="5.875" style="1" customWidth="1"/>
    <col min="39" max="41" width="4.375" style="1" customWidth="1"/>
    <col min="42" max="42" width="6.375" style="1" customWidth="1"/>
    <col min="43" max="51" width="4.375" style="1" customWidth="1"/>
    <col min="52" max="52" width="4.875" style="1" customWidth="1"/>
    <col min="53" max="53" width="4.375" style="1" customWidth="1"/>
    <col min="54" max="54" width="5.125" style="1" customWidth="1"/>
    <col min="55" max="55" width="5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3.375" style="1" customWidth="1"/>
    <col min="60" max="16384" width="10.125" style="1" customWidth="1"/>
  </cols>
  <sheetData>
    <row r="1" spans="56:59" ht="23.25" customHeight="1">
      <c r="BD1" s="5"/>
      <c r="BE1" s="5"/>
      <c r="BF1" s="5"/>
      <c r="BG1" s="5"/>
    </row>
    <row r="2" spans="1:59" ht="29.25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</row>
    <row r="3" spans="1:59" s="6" customFormat="1" ht="27.75" customHeight="1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</row>
    <row r="4" spans="1:59" ht="43.5" customHeight="1">
      <c r="A4" s="208" t="s">
        <v>226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</row>
    <row r="5" spans="1:62" ht="25.5" customHeight="1">
      <c r="A5" s="7"/>
      <c r="B5" s="209" t="s">
        <v>2</v>
      </c>
      <c r="C5" s="209"/>
      <c r="D5" s="209"/>
      <c r="E5" s="209"/>
      <c r="F5" s="209"/>
      <c r="G5" s="209"/>
      <c r="H5" s="209"/>
      <c r="I5" s="209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10" t="s">
        <v>222</v>
      </c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9"/>
      <c r="BE5" s="10"/>
      <c r="BF5" s="10"/>
      <c r="BG5" s="10"/>
      <c r="BH5" s="10"/>
      <c r="BI5" s="10"/>
      <c r="BJ5" s="10"/>
    </row>
    <row r="6" spans="1:62" ht="28.5" customHeight="1">
      <c r="A6" s="7"/>
      <c r="B6" s="11" t="s">
        <v>3</v>
      </c>
      <c r="C6" s="9"/>
      <c r="D6" s="9"/>
      <c r="E6" s="9"/>
      <c r="F6" s="9"/>
      <c r="G6" s="9"/>
      <c r="I6" s="8"/>
      <c r="J6" s="8"/>
      <c r="K6" s="8"/>
      <c r="L6" s="8"/>
      <c r="M6" s="12"/>
      <c r="N6" s="8"/>
      <c r="O6" s="8"/>
      <c r="P6" s="8"/>
      <c r="Q6" s="8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8"/>
      <c r="AU6" s="8"/>
      <c r="AV6" s="8"/>
      <c r="AW6" s="8"/>
      <c r="AX6" s="8"/>
      <c r="AY6" s="8"/>
      <c r="AZ6" s="8"/>
      <c r="BA6" s="8"/>
      <c r="BB6" s="8"/>
      <c r="BC6" s="8"/>
      <c r="BD6" s="9"/>
      <c r="BE6" s="10"/>
      <c r="BF6" s="10"/>
      <c r="BG6" s="10"/>
      <c r="BH6" s="10"/>
      <c r="BI6" s="10"/>
      <c r="BJ6" s="10"/>
    </row>
    <row r="7" spans="2:60" ht="22.5" customHeight="1">
      <c r="B7" s="11" t="s">
        <v>4</v>
      </c>
      <c r="C7" s="9"/>
      <c r="D7" s="9"/>
      <c r="E7" s="9"/>
      <c r="F7" s="9"/>
      <c r="G7" s="9"/>
      <c r="I7" s="9"/>
      <c r="J7" s="13"/>
      <c r="K7" s="13"/>
      <c r="L7" s="13"/>
      <c r="M7" s="11"/>
      <c r="N7" s="13"/>
      <c r="O7" s="13"/>
      <c r="P7" s="13"/>
      <c r="Q7" s="14"/>
      <c r="R7" s="14"/>
      <c r="S7" s="14"/>
      <c r="T7" s="14"/>
      <c r="U7" s="14"/>
      <c r="V7" s="14"/>
      <c r="W7" s="14"/>
      <c r="X7" s="14"/>
      <c r="Z7" s="15"/>
      <c r="AA7" s="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6"/>
      <c r="AO7" s="16"/>
      <c r="AP7" s="16"/>
      <c r="AQ7" s="16"/>
      <c r="AU7" s="196"/>
      <c r="AV7" s="196"/>
      <c r="AW7" s="196"/>
      <c r="AX7" s="196"/>
      <c r="AY7" s="196"/>
      <c r="AZ7" s="196"/>
      <c r="BA7" s="196"/>
      <c r="BB7" s="18"/>
      <c r="BC7" s="18"/>
      <c r="BD7" s="18"/>
      <c r="BE7" s="18"/>
      <c r="BF7" s="18"/>
      <c r="BG7" s="18"/>
      <c r="BH7" s="18"/>
    </row>
    <row r="8" spans="1:60" ht="26.25" customHeight="1">
      <c r="A8" s="19"/>
      <c r="B8" s="197" t="s">
        <v>240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"/>
      <c r="N8" s="9"/>
      <c r="O8" s="9"/>
      <c r="P8" s="198" t="s">
        <v>5</v>
      </c>
      <c r="Q8" s="198"/>
      <c r="R8" s="198"/>
      <c r="S8" s="198"/>
      <c r="T8" s="198"/>
      <c r="U8" s="203" t="s">
        <v>6</v>
      </c>
      <c r="V8" s="203"/>
      <c r="W8" s="203"/>
      <c r="X8" s="203"/>
      <c r="Y8" s="203"/>
      <c r="Z8" s="203"/>
      <c r="AA8" s="203"/>
      <c r="AB8" s="203"/>
      <c r="AC8" s="20" t="s">
        <v>7</v>
      </c>
      <c r="AD8" s="20"/>
      <c r="AE8" s="20"/>
      <c r="AF8" s="20"/>
      <c r="AG8" s="20"/>
      <c r="AH8" s="211" t="s">
        <v>8</v>
      </c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U8" s="21" t="s">
        <v>9</v>
      </c>
      <c r="AV8" s="22"/>
      <c r="AW8" s="22"/>
      <c r="AX8" s="22"/>
      <c r="AY8" s="22"/>
      <c r="AZ8" s="22"/>
      <c r="BA8" s="212" t="s">
        <v>10</v>
      </c>
      <c r="BB8" s="212"/>
      <c r="BC8" s="212"/>
      <c r="BD8" s="212"/>
      <c r="BE8" s="212"/>
      <c r="BF8" s="212"/>
      <c r="BG8" s="212"/>
      <c r="BH8" s="23"/>
    </row>
    <row r="9" spans="1:60" ht="30" customHeight="1">
      <c r="A9" s="19"/>
      <c r="B9" s="197" t="s">
        <v>11</v>
      </c>
      <c r="C9" s="197"/>
      <c r="D9" s="197"/>
      <c r="E9" s="197"/>
      <c r="F9" s="197"/>
      <c r="G9" s="197"/>
      <c r="H9" s="197"/>
      <c r="I9" s="24"/>
      <c r="J9" s="24"/>
      <c r="K9" s="9"/>
      <c r="L9" s="9"/>
      <c r="M9" s="25"/>
      <c r="N9" s="9"/>
      <c r="O9" s="9"/>
      <c r="P9" s="26"/>
      <c r="Q9" s="27"/>
      <c r="R9" s="27"/>
      <c r="T9" s="19"/>
      <c r="U9" s="213" t="s">
        <v>12</v>
      </c>
      <c r="V9" s="213"/>
      <c r="W9" s="213"/>
      <c r="X9" s="213"/>
      <c r="Y9" s="213"/>
      <c r="Z9" s="213"/>
      <c r="AA9" s="213"/>
      <c r="AB9" s="213"/>
      <c r="AC9" s="27"/>
      <c r="AD9" s="28"/>
      <c r="AE9" s="29"/>
      <c r="AF9" s="29"/>
      <c r="AG9" s="29"/>
      <c r="AH9" s="214" t="s">
        <v>13</v>
      </c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30"/>
      <c r="AU9" s="17"/>
      <c r="AV9" s="17"/>
      <c r="AW9" s="17"/>
      <c r="AX9" s="17"/>
      <c r="AY9" s="17"/>
      <c r="AZ9" s="17"/>
      <c r="BA9" s="215" t="s">
        <v>14</v>
      </c>
      <c r="BB9" s="215"/>
      <c r="BC9" s="215"/>
      <c r="BD9" s="215"/>
      <c r="BE9" s="215"/>
      <c r="BF9" s="215"/>
      <c r="BG9" s="215"/>
      <c r="BH9" s="31"/>
    </row>
    <row r="10" spans="2:60" ht="24.75" customHeight="1">
      <c r="B10" s="216" t="s">
        <v>15</v>
      </c>
      <c r="C10" s="216"/>
      <c r="D10" s="216"/>
      <c r="E10" s="216"/>
      <c r="F10" s="216"/>
      <c r="G10" s="216"/>
      <c r="H10" s="216"/>
      <c r="I10" s="216"/>
      <c r="J10" s="216"/>
      <c r="M10" s="24"/>
      <c r="N10" s="26"/>
      <c r="O10" s="32"/>
      <c r="P10" s="198" t="s">
        <v>16</v>
      </c>
      <c r="Q10" s="198"/>
      <c r="R10" s="198"/>
      <c r="S10" s="198"/>
      <c r="T10" s="198"/>
      <c r="U10" s="198"/>
      <c r="V10" s="198"/>
      <c r="W10" s="198"/>
      <c r="X10" s="217" t="s">
        <v>17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U10" s="33" t="s">
        <v>18</v>
      </c>
      <c r="AV10" s="33"/>
      <c r="AW10" s="33"/>
      <c r="AX10" s="33"/>
      <c r="AY10" s="33"/>
      <c r="AZ10" s="30"/>
      <c r="BA10" s="215"/>
      <c r="BB10" s="215"/>
      <c r="BC10" s="215"/>
      <c r="BD10" s="215"/>
      <c r="BE10" s="215"/>
      <c r="BF10" s="215"/>
      <c r="BG10" s="215"/>
      <c r="BH10" s="31"/>
    </row>
    <row r="11" spans="11:59" ht="20.25" customHeight="1">
      <c r="K11" s="24"/>
      <c r="L11" s="24"/>
      <c r="M11" s="24"/>
      <c r="N11" s="26"/>
      <c r="O11" s="32"/>
      <c r="P11" s="34"/>
      <c r="Q11" s="27"/>
      <c r="R11" s="27"/>
      <c r="S11" s="27"/>
      <c r="T11" s="27"/>
      <c r="U11" s="27"/>
      <c r="V11" s="27"/>
      <c r="W11" s="27"/>
      <c r="X11" s="218" t="s">
        <v>19</v>
      </c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35"/>
      <c r="AR11" s="35"/>
      <c r="AS11" s="35"/>
      <c r="AT11" s="30"/>
      <c r="AU11" s="36"/>
      <c r="AV11" s="36"/>
      <c r="AW11" s="36"/>
      <c r="AX11" s="36"/>
      <c r="AY11" s="36"/>
      <c r="AZ11" s="30"/>
      <c r="BA11" s="30"/>
      <c r="BB11" s="30"/>
      <c r="BC11" s="30"/>
      <c r="BD11" s="30"/>
      <c r="BE11" s="30"/>
      <c r="BF11" s="30"/>
      <c r="BG11" s="30"/>
    </row>
    <row r="12" spans="2:59" ht="27" thickBot="1">
      <c r="B12" s="219"/>
      <c r="C12" s="219"/>
      <c r="D12" s="219"/>
      <c r="E12" s="219"/>
      <c r="F12" s="219"/>
      <c r="G12" s="220" t="s">
        <v>20</v>
      </c>
      <c r="H12" s="220"/>
      <c r="I12" s="220"/>
      <c r="J12" s="220"/>
      <c r="K12" s="220"/>
      <c r="L12" s="220"/>
      <c r="M12" s="220"/>
      <c r="N12" s="38"/>
      <c r="O12" s="38"/>
      <c r="P12" s="39" t="s">
        <v>21</v>
      </c>
      <c r="Q12" s="40"/>
      <c r="R12" s="40"/>
      <c r="S12" s="40"/>
      <c r="T12" s="40"/>
      <c r="U12" s="40"/>
      <c r="V12" s="40"/>
      <c r="W12" s="40"/>
      <c r="X12" s="40"/>
      <c r="AC12" s="221" t="s">
        <v>22</v>
      </c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41"/>
      <c r="AU12" s="42" t="s">
        <v>23</v>
      </c>
      <c r="AV12" s="41"/>
      <c r="AW12" s="41"/>
      <c r="AX12" s="41"/>
      <c r="AY12" s="33"/>
      <c r="AZ12" s="33"/>
      <c r="BA12" s="222" t="s">
        <v>24</v>
      </c>
      <c r="BB12" s="222"/>
      <c r="BC12" s="222"/>
      <c r="BD12" s="222"/>
      <c r="BE12" s="222"/>
      <c r="BF12" s="222"/>
      <c r="BG12" s="222"/>
    </row>
    <row r="13" spans="7:59" ht="26.25">
      <c r="G13" s="37"/>
      <c r="H13" s="37"/>
      <c r="I13" s="37"/>
      <c r="J13" s="37"/>
      <c r="K13" s="37"/>
      <c r="L13" s="37"/>
      <c r="M13" s="37"/>
      <c r="N13" s="38"/>
      <c r="O13" s="38"/>
      <c r="P13" s="39"/>
      <c r="Q13" s="40"/>
      <c r="R13" s="40"/>
      <c r="S13" s="40"/>
      <c r="T13" s="40"/>
      <c r="U13" s="40"/>
      <c r="V13" s="40"/>
      <c r="W13" s="40"/>
      <c r="X13" s="40"/>
      <c r="AC13" s="223" t="s">
        <v>25</v>
      </c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41"/>
      <c r="AU13" s="41"/>
      <c r="AV13" s="41"/>
      <c r="AW13" s="41"/>
      <c r="AX13" s="41"/>
      <c r="AY13" s="33"/>
      <c r="AZ13" s="33"/>
      <c r="BA13" s="43"/>
      <c r="BB13" s="44"/>
      <c r="BC13" s="44"/>
      <c r="BD13" s="44"/>
      <c r="BE13" s="44"/>
      <c r="BF13" s="44"/>
      <c r="BG13" s="44"/>
    </row>
    <row r="14" spans="12:59" ht="13.5" customHeight="1">
      <c r="L14" s="38"/>
      <c r="M14" s="38"/>
      <c r="N14" s="38"/>
      <c r="O14" s="38"/>
      <c r="P14" s="38"/>
      <c r="Q14" s="45"/>
      <c r="R14" s="45"/>
      <c r="S14" s="45"/>
      <c r="T14" s="45"/>
      <c r="U14" s="45"/>
      <c r="V14" s="45"/>
      <c r="W14" s="45"/>
      <c r="X14" s="46"/>
      <c r="Y14" s="47"/>
      <c r="Z14" s="47"/>
      <c r="AA14" s="47"/>
      <c r="AB14" s="47"/>
      <c r="AC14" s="224" t="s">
        <v>26</v>
      </c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30"/>
      <c r="AU14" s="48"/>
      <c r="AV14" s="48"/>
      <c r="AW14" s="48"/>
      <c r="AX14" s="48"/>
      <c r="AY14" s="48"/>
      <c r="AZ14" s="48"/>
      <c r="BA14" s="49"/>
      <c r="BB14" s="49"/>
      <c r="BC14" s="49"/>
      <c r="BD14" s="49"/>
      <c r="BE14" s="49"/>
      <c r="BF14" s="49"/>
      <c r="BG14" s="49"/>
    </row>
    <row r="15" spans="12:59" ht="21" customHeight="1">
      <c r="L15" s="24"/>
      <c r="M15" s="24"/>
      <c r="N15" s="50"/>
      <c r="O15" s="26"/>
      <c r="P15" s="51"/>
      <c r="Q15" s="225" t="s">
        <v>27</v>
      </c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6" t="s">
        <v>228</v>
      </c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52"/>
      <c r="AU15" s="53" t="s">
        <v>28</v>
      </c>
      <c r="AW15" s="53"/>
      <c r="AX15" s="53"/>
      <c r="AY15" s="53"/>
      <c r="AZ15" s="54" t="s">
        <v>29</v>
      </c>
      <c r="BB15" s="55"/>
      <c r="BC15" s="55"/>
      <c r="BD15" s="55"/>
      <c r="BE15" s="55"/>
      <c r="BF15" s="55"/>
      <c r="BG15" s="56"/>
    </row>
    <row r="16" spans="2:59" ht="17.25" customHeight="1">
      <c r="B16" s="5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50"/>
      <c r="O16" s="26"/>
      <c r="P16" s="26"/>
      <c r="Q16" s="58"/>
      <c r="R16" s="58"/>
      <c r="S16" s="58"/>
      <c r="T16" s="58"/>
      <c r="U16" s="59"/>
      <c r="V16" s="59"/>
      <c r="W16" s="59"/>
      <c r="Y16" s="60"/>
      <c r="Z16" s="60"/>
      <c r="AA16" s="60"/>
      <c r="AB16" s="60"/>
      <c r="AC16" s="227" t="s">
        <v>30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30"/>
      <c r="AU16" s="61"/>
      <c r="AV16" s="30"/>
      <c r="AW16" s="30"/>
      <c r="AX16" s="30"/>
      <c r="AY16" s="30"/>
      <c r="AZ16" s="60"/>
      <c r="BA16" s="62"/>
      <c r="BB16" s="62"/>
      <c r="BC16" s="62"/>
      <c r="BD16" s="62"/>
      <c r="BE16" s="62"/>
      <c r="BF16" s="62"/>
      <c r="BG16" s="63"/>
    </row>
    <row r="17" spans="2:60" ht="22.5" customHeight="1">
      <c r="B17" s="5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50"/>
      <c r="O17" s="26"/>
      <c r="P17" s="26"/>
      <c r="Q17" s="228" t="s">
        <v>31</v>
      </c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9" t="s">
        <v>32</v>
      </c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30"/>
      <c r="AU17" s="30"/>
      <c r="AV17" s="61"/>
      <c r="AW17" s="30"/>
      <c r="AX17" s="30"/>
      <c r="AY17" s="30"/>
      <c r="AZ17" s="30"/>
      <c r="BA17" s="60"/>
      <c r="BB17" s="64"/>
      <c r="BC17" s="64"/>
      <c r="BD17" s="64"/>
      <c r="BE17" s="64"/>
      <c r="BF17" s="64"/>
      <c r="BG17" s="64"/>
      <c r="BH17" s="64"/>
    </row>
    <row r="18" spans="2:60" ht="12" customHeight="1">
      <c r="B18" s="5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50"/>
      <c r="O18" s="26"/>
      <c r="P18" s="2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67"/>
      <c r="AS18" s="67"/>
      <c r="AV18" s="68"/>
      <c r="BA18" s="12"/>
      <c r="BB18" s="69"/>
      <c r="BC18" s="69"/>
      <c r="BD18" s="69"/>
      <c r="BE18" s="69"/>
      <c r="BF18" s="69"/>
      <c r="BG18" s="69"/>
      <c r="BH18" s="69"/>
    </row>
    <row r="19" spans="2:59" ht="21" customHeight="1">
      <c r="B19" s="5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50"/>
      <c r="O19" s="26"/>
      <c r="P19" s="2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7"/>
      <c r="AS19" s="67"/>
      <c r="AT19" s="67"/>
      <c r="AU19" s="67"/>
      <c r="AX19" s="68"/>
      <c r="BC19" s="12"/>
      <c r="BD19" s="69"/>
      <c r="BE19" s="69"/>
      <c r="BF19" s="69"/>
      <c r="BG19" s="69"/>
    </row>
    <row r="20" spans="1:50" ht="27.75" customHeight="1" thickBot="1">
      <c r="A20" s="230" t="s">
        <v>229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68"/>
    </row>
    <row r="21" spans="1:56" ht="13.5" customHeight="1">
      <c r="A21" s="130"/>
      <c r="B21" s="131"/>
      <c r="C21" s="231" t="s">
        <v>33</v>
      </c>
      <c r="D21" s="233" t="s">
        <v>34</v>
      </c>
      <c r="E21" s="234"/>
      <c r="F21" s="234"/>
      <c r="G21" s="235"/>
      <c r="H21" s="236" t="s">
        <v>35</v>
      </c>
      <c r="I21" s="237"/>
      <c r="J21" s="237"/>
      <c r="K21" s="237"/>
      <c r="L21" s="238"/>
      <c r="M21" s="239" t="s">
        <v>36</v>
      </c>
      <c r="N21" s="240"/>
      <c r="O21" s="240"/>
      <c r="P21" s="240"/>
      <c r="Q21" s="241"/>
      <c r="R21" s="239" t="s">
        <v>37</v>
      </c>
      <c r="S21" s="240"/>
      <c r="T21" s="240"/>
      <c r="U21" s="241"/>
      <c r="V21" s="242" t="s">
        <v>38</v>
      </c>
      <c r="W21" s="243"/>
      <c r="X21" s="243"/>
      <c r="Y21" s="243"/>
      <c r="Z21" s="244"/>
      <c r="AA21" s="242" t="s">
        <v>39</v>
      </c>
      <c r="AB21" s="243"/>
      <c r="AC21" s="243"/>
      <c r="AD21" s="244"/>
      <c r="AE21" s="242" t="s">
        <v>40</v>
      </c>
      <c r="AF21" s="243"/>
      <c r="AG21" s="243"/>
      <c r="AH21" s="244"/>
      <c r="AI21" s="242" t="s">
        <v>41</v>
      </c>
      <c r="AJ21" s="243"/>
      <c r="AK21" s="243"/>
      <c r="AL21" s="244"/>
      <c r="AM21" s="242" t="s">
        <v>42</v>
      </c>
      <c r="AN21" s="243"/>
      <c r="AO21" s="243"/>
      <c r="AP21" s="244"/>
      <c r="AQ21" s="242" t="s">
        <v>43</v>
      </c>
      <c r="AR21" s="243"/>
      <c r="AS21" s="243"/>
      <c r="AT21" s="244"/>
      <c r="AU21" s="242" t="s">
        <v>44</v>
      </c>
      <c r="AV21" s="243"/>
      <c r="AW21" s="243"/>
      <c r="AX21" s="244"/>
      <c r="AY21" s="242" t="s">
        <v>45</v>
      </c>
      <c r="AZ21" s="243"/>
      <c r="BA21" s="243"/>
      <c r="BB21" s="243"/>
      <c r="BC21" s="244"/>
      <c r="BD21" s="131"/>
    </row>
    <row r="22" spans="1:56" ht="17.25" customHeight="1" thickBot="1">
      <c r="A22" s="130"/>
      <c r="B22" s="131"/>
      <c r="C22" s="232"/>
      <c r="D22" s="132">
        <v>1</v>
      </c>
      <c r="E22" s="133">
        <f aca="true" t="shared" si="0" ref="E22:BC22">D22+1</f>
        <v>2</v>
      </c>
      <c r="F22" s="133">
        <f t="shared" si="0"/>
        <v>3</v>
      </c>
      <c r="G22" s="134">
        <f t="shared" si="0"/>
        <v>4</v>
      </c>
      <c r="H22" s="132">
        <f t="shared" si="0"/>
        <v>5</v>
      </c>
      <c r="I22" s="133">
        <f t="shared" si="0"/>
        <v>6</v>
      </c>
      <c r="J22" s="133">
        <f t="shared" si="0"/>
        <v>7</v>
      </c>
      <c r="K22" s="133">
        <f t="shared" si="0"/>
        <v>8</v>
      </c>
      <c r="L22" s="134">
        <f t="shared" si="0"/>
        <v>9</v>
      </c>
      <c r="M22" s="132">
        <f t="shared" si="0"/>
        <v>10</v>
      </c>
      <c r="N22" s="133">
        <f t="shared" si="0"/>
        <v>11</v>
      </c>
      <c r="O22" s="133">
        <f t="shared" si="0"/>
        <v>12</v>
      </c>
      <c r="P22" s="133">
        <f t="shared" si="0"/>
        <v>13</v>
      </c>
      <c r="Q22" s="134">
        <f t="shared" si="0"/>
        <v>14</v>
      </c>
      <c r="R22" s="132">
        <f t="shared" si="0"/>
        <v>15</v>
      </c>
      <c r="S22" s="133">
        <f t="shared" si="0"/>
        <v>16</v>
      </c>
      <c r="T22" s="133">
        <f t="shared" si="0"/>
        <v>17</v>
      </c>
      <c r="U22" s="134">
        <f t="shared" si="0"/>
        <v>18</v>
      </c>
      <c r="V22" s="132">
        <f t="shared" si="0"/>
        <v>19</v>
      </c>
      <c r="W22" s="133">
        <f t="shared" si="0"/>
        <v>20</v>
      </c>
      <c r="X22" s="133">
        <f t="shared" si="0"/>
        <v>21</v>
      </c>
      <c r="Y22" s="133">
        <f t="shared" si="0"/>
        <v>22</v>
      </c>
      <c r="Z22" s="134">
        <f t="shared" si="0"/>
        <v>23</v>
      </c>
      <c r="AA22" s="132">
        <f t="shared" si="0"/>
        <v>24</v>
      </c>
      <c r="AB22" s="133">
        <f t="shared" si="0"/>
        <v>25</v>
      </c>
      <c r="AC22" s="133">
        <f t="shared" si="0"/>
        <v>26</v>
      </c>
      <c r="AD22" s="134">
        <f t="shared" si="0"/>
        <v>27</v>
      </c>
      <c r="AE22" s="135">
        <f t="shared" si="0"/>
        <v>28</v>
      </c>
      <c r="AF22" s="133">
        <f t="shared" si="0"/>
        <v>29</v>
      </c>
      <c r="AG22" s="133">
        <f t="shared" si="0"/>
        <v>30</v>
      </c>
      <c r="AH22" s="134">
        <f t="shared" si="0"/>
        <v>31</v>
      </c>
      <c r="AI22" s="135">
        <f t="shared" si="0"/>
        <v>32</v>
      </c>
      <c r="AJ22" s="133">
        <f t="shared" si="0"/>
        <v>33</v>
      </c>
      <c r="AK22" s="133">
        <f t="shared" si="0"/>
        <v>34</v>
      </c>
      <c r="AL22" s="134">
        <f t="shared" si="0"/>
        <v>35</v>
      </c>
      <c r="AM22" s="135">
        <f t="shared" si="0"/>
        <v>36</v>
      </c>
      <c r="AN22" s="133">
        <f t="shared" si="0"/>
        <v>37</v>
      </c>
      <c r="AO22" s="133">
        <f t="shared" si="0"/>
        <v>38</v>
      </c>
      <c r="AP22" s="134">
        <f t="shared" si="0"/>
        <v>39</v>
      </c>
      <c r="AQ22" s="135">
        <f t="shared" si="0"/>
        <v>40</v>
      </c>
      <c r="AR22" s="133">
        <f t="shared" si="0"/>
        <v>41</v>
      </c>
      <c r="AS22" s="133">
        <f t="shared" si="0"/>
        <v>42</v>
      </c>
      <c r="AT22" s="134">
        <f t="shared" si="0"/>
        <v>43</v>
      </c>
      <c r="AU22" s="132">
        <f t="shared" si="0"/>
        <v>44</v>
      </c>
      <c r="AV22" s="136">
        <f t="shared" si="0"/>
        <v>45</v>
      </c>
      <c r="AW22" s="133">
        <f t="shared" si="0"/>
        <v>46</v>
      </c>
      <c r="AX22" s="134">
        <f t="shared" si="0"/>
        <v>47</v>
      </c>
      <c r="AY22" s="132">
        <f t="shared" si="0"/>
        <v>48</v>
      </c>
      <c r="AZ22" s="136">
        <f t="shared" si="0"/>
        <v>49</v>
      </c>
      <c r="BA22" s="133">
        <f t="shared" si="0"/>
        <v>50</v>
      </c>
      <c r="BB22" s="133">
        <f t="shared" si="0"/>
        <v>51</v>
      </c>
      <c r="BC22" s="134">
        <f t="shared" si="0"/>
        <v>52</v>
      </c>
      <c r="BD22" s="131"/>
    </row>
    <row r="23" spans="1:56" ht="21" thickTop="1">
      <c r="A23" s="130"/>
      <c r="B23" s="131"/>
      <c r="C23" s="137" t="s">
        <v>46</v>
      </c>
      <c r="D23" s="138" t="s">
        <v>47</v>
      </c>
      <c r="E23" s="139"/>
      <c r="F23" s="140"/>
      <c r="G23" s="141"/>
      <c r="H23" s="142"/>
      <c r="I23" s="143"/>
      <c r="J23" s="143"/>
      <c r="K23" s="143"/>
      <c r="L23" s="144"/>
      <c r="M23" s="142"/>
      <c r="N23" s="143"/>
      <c r="O23" s="143"/>
      <c r="P23" s="143"/>
      <c r="Q23" s="144"/>
      <c r="R23" s="142"/>
      <c r="S23" s="143"/>
      <c r="T23" s="143" t="s">
        <v>47</v>
      </c>
      <c r="U23" s="144" t="s">
        <v>47</v>
      </c>
      <c r="V23" s="142"/>
      <c r="W23" s="143"/>
      <c r="X23" s="143"/>
      <c r="Y23" s="143"/>
      <c r="Z23" s="144"/>
      <c r="AA23" s="142"/>
      <c r="AB23" s="143"/>
      <c r="AC23" s="143"/>
      <c r="AD23" s="144"/>
      <c r="AE23" s="142"/>
      <c r="AF23" s="143"/>
      <c r="AG23" s="145"/>
      <c r="AH23" s="144"/>
      <c r="AI23" s="142"/>
      <c r="AJ23" s="143"/>
      <c r="AK23" s="143"/>
      <c r="AL23" s="144"/>
      <c r="AM23" s="142"/>
      <c r="AN23" s="143"/>
      <c r="AO23" s="143"/>
      <c r="AP23" s="144"/>
      <c r="AQ23" s="142" t="s">
        <v>47</v>
      </c>
      <c r="AR23" s="143" t="s">
        <v>47</v>
      </c>
      <c r="AS23" s="143"/>
      <c r="AT23" s="144"/>
      <c r="AU23" s="142"/>
      <c r="AV23" s="143"/>
      <c r="AW23" s="143"/>
      <c r="AX23" s="144"/>
      <c r="AY23" s="142"/>
      <c r="AZ23" s="143"/>
      <c r="BA23" s="143"/>
      <c r="BB23" s="143"/>
      <c r="BC23" s="144"/>
      <c r="BD23" s="131"/>
    </row>
    <row r="24" spans="1:69" ht="20.25">
      <c r="A24" s="130"/>
      <c r="B24" s="131"/>
      <c r="C24" s="146" t="s">
        <v>48</v>
      </c>
      <c r="D24" s="147"/>
      <c r="E24" s="148"/>
      <c r="F24" s="149" t="s">
        <v>47</v>
      </c>
      <c r="G24" s="150"/>
      <c r="H24" s="151"/>
      <c r="I24" s="152"/>
      <c r="J24" s="152"/>
      <c r="K24" s="152"/>
      <c r="L24" s="153"/>
      <c r="M24" s="151"/>
      <c r="N24" s="152"/>
      <c r="O24" s="152"/>
      <c r="P24" s="152"/>
      <c r="Q24" s="153"/>
      <c r="R24" s="151"/>
      <c r="S24" s="152"/>
      <c r="T24" s="152" t="s">
        <v>47</v>
      </c>
      <c r="U24" s="153" t="s">
        <v>47</v>
      </c>
      <c r="V24" s="142"/>
      <c r="W24" s="143"/>
      <c r="X24" s="143"/>
      <c r="Y24" s="143"/>
      <c r="Z24" s="144"/>
      <c r="AA24" s="151"/>
      <c r="AB24" s="152"/>
      <c r="AC24" s="152"/>
      <c r="AD24" s="153"/>
      <c r="AE24" s="151"/>
      <c r="AF24" s="152"/>
      <c r="AG24" s="154"/>
      <c r="AH24" s="153"/>
      <c r="AI24" s="151"/>
      <c r="AJ24" s="152"/>
      <c r="AK24" s="152"/>
      <c r="AL24" s="153"/>
      <c r="AM24" s="151"/>
      <c r="AN24" s="152"/>
      <c r="AO24" s="152"/>
      <c r="AP24" s="153"/>
      <c r="AQ24" s="151" t="s">
        <v>47</v>
      </c>
      <c r="AR24" s="143" t="s">
        <v>47</v>
      </c>
      <c r="AS24" s="152"/>
      <c r="AT24" s="153"/>
      <c r="AU24" s="142"/>
      <c r="AV24" s="143"/>
      <c r="AW24" s="143"/>
      <c r="AX24" s="144"/>
      <c r="AY24" s="142"/>
      <c r="AZ24" s="143"/>
      <c r="BA24" s="143"/>
      <c r="BB24" s="143"/>
      <c r="BC24" s="144"/>
      <c r="BH24" s="155"/>
      <c r="BI24" s="155"/>
      <c r="BJ24" s="156"/>
      <c r="BK24" s="156"/>
      <c r="BL24" s="156"/>
      <c r="BM24" s="156"/>
      <c r="BN24" s="156"/>
      <c r="BO24" s="156"/>
      <c r="BP24" s="156"/>
      <c r="BQ24" s="156"/>
    </row>
    <row r="25" spans="1:56" ht="20.25">
      <c r="A25" s="130"/>
      <c r="B25" s="131"/>
      <c r="C25" s="146" t="s">
        <v>49</v>
      </c>
      <c r="D25" s="147"/>
      <c r="E25" s="148"/>
      <c r="F25" s="149"/>
      <c r="G25" s="150" t="s">
        <v>47</v>
      </c>
      <c r="H25" s="151"/>
      <c r="I25" s="152"/>
      <c r="J25" s="152"/>
      <c r="K25" s="152"/>
      <c r="L25" s="153"/>
      <c r="M25" s="151"/>
      <c r="N25" s="152"/>
      <c r="O25" s="152"/>
      <c r="P25" s="152"/>
      <c r="Q25" s="153"/>
      <c r="R25" s="151"/>
      <c r="S25" s="152"/>
      <c r="T25" s="152"/>
      <c r="U25" s="153"/>
      <c r="V25" s="142"/>
      <c r="W25" s="143" t="s">
        <v>47</v>
      </c>
      <c r="X25" s="143" t="s">
        <v>47</v>
      </c>
      <c r="Y25" s="143" t="s">
        <v>47</v>
      </c>
      <c r="Z25" s="144"/>
      <c r="AA25" s="151"/>
      <c r="AB25" s="152"/>
      <c r="AC25" s="152"/>
      <c r="AD25" s="153"/>
      <c r="AE25" s="151"/>
      <c r="AF25" s="152"/>
      <c r="AG25" s="154"/>
      <c r="AH25" s="153"/>
      <c r="AI25" s="151"/>
      <c r="AJ25" s="152"/>
      <c r="AK25" s="152"/>
      <c r="AL25" s="153"/>
      <c r="AM25" s="142"/>
      <c r="AN25" s="143"/>
      <c r="AO25" s="143"/>
      <c r="AP25" s="144"/>
      <c r="AQ25" s="142"/>
      <c r="AR25" s="143" t="s">
        <v>47</v>
      </c>
      <c r="AS25" s="143" t="s">
        <v>47</v>
      </c>
      <c r="AT25" s="144"/>
      <c r="AU25" s="142"/>
      <c r="AV25" s="157"/>
      <c r="AW25" s="143"/>
      <c r="AX25" s="144"/>
      <c r="AY25" s="142"/>
      <c r="AZ25" s="157"/>
      <c r="BA25" s="143"/>
      <c r="BB25" s="143"/>
      <c r="BC25" s="144"/>
      <c r="BD25" s="131"/>
    </row>
    <row r="26" spans="1:56" ht="21" thickBot="1">
      <c r="A26" s="130"/>
      <c r="B26" s="131"/>
      <c r="C26" s="158" t="s">
        <v>50</v>
      </c>
      <c r="D26" s="159" t="s">
        <v>47</v>
      </c>
      <c r="E26" s="160"/>
      <c r="F26" s="161"/>
      <c r="G26" s="162"/>
      <c r="H26" s="163"/>
      <c r="I26" s="164"/>
      <c r="J26" s="164"/>
      <c r="K26" s="164"/>
      <c r="L26" s="165"/>
      <c r="M26" s="163"/>
      <c r="N26" s="164"/>
      <c r="O26" s="164"/>
      <c r="P26" s="164"/>
      <c r="Q26" s="165"/>
      <c r="R26" s="163"/>
      <c r="S26" s="164"/>
      <c r="T26" s="164"/>
      <c r="U26" s="165"/>
      <c r="V26" s="163"/>
      <c r="W26" s="164" t="s">
        <v>47</v>
      </c>
      <c r="X26" s="164" t="s">
        <v>47</v>
      </c>
      <c r="Y26" s="164"/>
      <c r="Z26" s="165"/>
      <c r="AA26" s="163"/>
      <c r="AB26" s="164"/>
      <c r="AC26" s="164"/>
      <c r="AD26" s="165"/>
      <c r="AE26" s="163"/>
      <c r="AF26" s="164"/>
      <c r="AG26" s="166"/>
      <c r="AH26" s="167"/>
      <c r="AI26" s="168" t="s">
        <v>47</v>
      </c>
      <c r="AJ26" s="164" t="s">
        <v>51</v>
      </c>
      <c r="AK26" s="164" t="s">
        <v>51</v>
      </c>
      <c r="AL26" s="166" t="s">
        <v>51</v>
      </c>
      <c r="AM26" s="163" t="s">
        <v>51</v>
      </c>
      <c r="AN26" s="169" t="s">
        <v>51</v>
      </c>
      <c r="AO26" s="164" t="s">
        <v>52</v>
      </c>
      <c r="AP26" s="166" t="s">
        <v>52</v>
      </c>
      <c r="AQ26" s="163" t="s">
        <v>52</v>
      </c>
      <c r="AR26" s="169" t="s">
        <v>52</v>
      </c>
      <c r="AS26" s="164" t="s">
        <v>249</v>
      </c>
      <c r="AT26" s="164" t="s">
        <v>249</v>
      </c>
      <c r="AU26" s="163"/>
      <c r="AV26" s="169"/>
      <c r="AW26" s="164"/>
      <c r="AX26" s="165"/>
      <c r="AY26" s="163"/>
      <c r="AZ26" s="169"/>
      <c r="BA26" s="164"/>
      <c r="BB26" s="164"/>
      <c r="BC26" s="165"/>
      <c r="BD26" s="131"/>
    </row>
    <row r="27" spans="3:59" s="156" customFormat="1" ht="15.75">
      <c r="C27" s="170" t="s">
        <v>53</v>
      </c>
      <c r="G27" s="171"/>
      <c r="H27" s="172" t="s">
        <v>230</v>
      </c>
      <c r="I27" s="173"/>
      <c r="J27" s="173"/>
      <c r="K27" s="173"/>
      <c r="L27" s="173"/>
      <c r="M27" s="173"/>
      <c r="N27" s="174" t="s">
        <v>47</v>
      </c>
      <c r="O27" s="173" t="s">
        <v>54</v>
      </c>
      <c r="P27" s="173"/>
      <c r="Q27" s="173"/>
      <c r="S27" s="174" t="s">
        <v>51</v>
      </c>
      <c r="T27" s="173" t="s">
        <v>55</v>
      </c>
      <c r="U27" s="173"/>
      <c r="V27" s="173"/>
      <c r="W27" s="174" t="s">
        <v>52</v>
      </c>
      <c r="X27" s="173" t="s">
        <v>56</v>
      </c>
      <c r="Y27" s="173"/>
      <c r="Z27" s="173"/>
      <c r="AA27" s="173"/>
      <c r="AD27" s="174" t="s">
        <v>231</v>
      </c>
      <c r="AE27" s="254" t="s">
        <v>232</v>
      </c>
      <c r="AF27" s="255"/>
      <c r="AG27" s="255"/>
      <c r="AH27" s="255"/>
      <c r="AI27" s="255"/>
      <c r="AJ27" s="255"/>
      <c r="AK27" s="255"/>
      <c r="AL27" s="255"/>
      <c r="AN27" s="174" t="s">
        <v>249</v>
      </c>
      <c r="AO27" s="254" t="s">
        <v>250</v>
      </c>
      <c r="AP27" s="255"/>
      <c r="AQ27" s="255"/>
      <c r="AR27" s="255"/>
      <c r="AS27" s="255"/>
      <c r="AT27" s="255"/>
      <c r="AU27" s="255"/>
      <c r="AV27" s="255"/>
      <c r="AW27" s="255"/>
      <c r="AX27" s="255"/>
      <c r="AZ27" s="175"/>
      <c r="BG27" s="170"/>
    </row>
    <row r="28" spans="5:59" s="72" customFormat="1" ht="15.75">
      <c r="E28" s="71"/>
      <c r="M28" s="70"/>
      <c r="N28" s="70"/>
      <c r="W28" s="70"/>
      <c r="AA28" s="176"/>
      <c r="AB28" s="177"/>
      <c r="AF28" s="70"/>
      <c r="AL28" s="70"/>
      <c r="AR28" s="74"/>
      <c r="AU28" s="176"/>
      <c r="AV28" s="176"/>
      <c r="AW28" s="176"/>
      <c r="AX28" s="176"/>
      <c r="BG28" s="71"/>
    </row>
    <row r="29" spans="4:58" s="72" customFormat="1" ht="21" thickBot="1">
      <c r="D29" s="245" t="s">
        <v>57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W29" s="75"/>
      <c r="X29" s="246" t="s">
        <v>58</v>
      </c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K29" s="129"/>
      <c r="AL29" s="246" t="s">
        <v>241</v>
      </c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76"/>
    </row>
    <row r="30" spans="4:57" s="72" customFormat="1" ht="31.5" customHeight="1" thickBot="1">
      <c r="D30" s="189" t="s">
        <v>33</v>
      </c>
      <c r="E30" s="191" t="s">
        <v>233</v>
      </c>
      <c r="F30" s="191"/>
      <c r="G30" s="191" t="s">
        <v>234</v>
      </c>
      <c r="H30" s="191"/>
      <c r="I30" s="193" t="s">
        <v>59</v>
      </c>
      <c r="J30" s="193"/>
      <c r="K30" s="191" t="s">
        <v>235</v>
      </c>
      <c r="L30" s="191"/>
      <c r="M30" s="259" t="s">
        <v>236</v>
      </c>
      <c r="N30" s="260"/>
      <c r="O30" s="261"/>
      <c r="P30" s="199" t="s">
        <v>61</v>
      </c>
      <c r="Q30" s="200"/>
      <c r="R30" s="247"/>
      <c r="S30" s="248"/>
      <c r="T30" s="77"/>
      <c r="U30" s="77"/>
      <c r="V30" s="75"/>
      <c r="W30" s="75"/>
      <c r="X30" s="249" t="s">
        <v>62</v>
      </c>
      <c r="Y30" s="249"/>
      <c r="Z30" s="249"/>
      <c r="AA30" s="249"/>
      <c r="AB30" s="249"/>
      <c r="AC30" s="249"/>
      <c r="AD30" s="250" t="s">
        <v>63</v>
      </c>
      <c r="AE30" s="250"/>
      <c r="AF30" s="250"/>
      <c r="AG30" s="250" t="s">
        <v>64</v>
      </c>
      <c r="AH30" s="250"/>
      <c r="AI30" s="250"/>
      <c r="AJ30" s="75"/>
      <c r="AK30" s="75"/>
      <c r="AL30" s="251" t="s">
        <v>65</v>
      </c>
      <c r="AM30" s="251"/>
      <c r="AN30" s="251"/>
      <c r="AO30" s="251"/>
      <c r="AP30" s="251"/>
      <c r="AQ30" s="251"/>
      <c r="AR30" s="251"/>
      <c r="AS30" s="251"/>
      <c r="AT30" s="250" t="s">
        <v>66</v>
      </c>
      <c r="AU30" s="250"/>
      <c r="AV30" s="250"/>
      <c r="AW30" s="250"/>
      <c r="AX30" s="250"/>
      <c r="AY30" s="250"/>
      <c r="AZ30" s="250"/>
      <c r="BA30" s="250"/>
      <c r="BB30" s="250"/>
      <c r="BC30" s="251" t="s">
        <v>63</v>
      </c>
      <c r="BD30" s="251"/>
      <c r="BE30" s="251"/>
    </row>
    <row r="31" spans="4:57" s="72" customFormat="1" ht="15.75" customHeight="1" thickBot="1">
      <c r="D31" s="190"/>
      <c r="E31" s="192"/>
      <c r="F31" s="192"/>
      <c r="G31" s="192"/>
      <c r="H31" s="192"/>
      <c r="I31" s="194"/>
      <c r="J31" s="194"/>
      <c r="K31" s="192"/>
      <c r="L31" s="192"/>
      <c r="M31" s="262"/>
      <c r="N31" s="263"/>
      <c r="O31" s="264"/>
      <c r="P31" s="201"/>
      <c r="Q31" s="202"/>
      <c r="R31" s="256"/>
      <c r="S31" s="257"/>
      <c r="T31" s="75"/>
      <c r="U31" s="75"/>
      <c r="V31" s="75"/>
      <c r="W31" s="75"/>
      <c r="X31" s="258"/>
      <c r="Y31" s="258"/>
      <c r="Z31" s="258"/>
      <c r="AA31" s="258"/>
      <c r="AB31" s="258"/>
      <c r="AC31" s="258"/>
      <c r="AD31" s="253"/>
      <c r="AE31" s="253"/>
      <c r="AF31" s="253"/>
      <c r="AG31" s="253"/>
      <c r="AH31" s="253"/>
      <c r="AI31" s="253"/>
      <c r="AJ31" s="75"/>
      <c r="AK31" s="75"/>
      <c r="AL31" s="253" t="s">
        <v>60</v>
      </c>
      <c r="AM31" s="253"/>
      <c r="AN31" s="253"/>
      <c r="AO31" s="253"/>
      <c r="AP31" s="253"/>
      <c r="AQ31" s="253"/>
      <c r="AR31" s="253"/>
      <c r="AS31" s="253"/>
      <c r="AT31" s="252" t="s">
        <v>67</v>
      </c>
      <c r="AU31" s="252"/>
      <c r="AV31" s="252"/>
      <c r="AW31" s="252"/>
      <c r="AX31" s="252"/>
      <c r="AY31" s="252"/>
      <c r="AZ31" s="252"/>
      <c r="BA31" s="252"/>
      <c r="BB31" s="252"/>
      <c r="BC31" s="265">
        <v>8</v>
      </c>
      <c r="BD31" s="265"/>
      <c r="BE31" s="265"/>
    </row>
    <row r="32" spans="4:57" s="72" customFormat="1" ht="16.5" customHeight="1" thickBot="1">
      <c r="D32" s="178" t="s">
        <v>46</v>
      </c>
      <c r="E32" s="195">
        <v>48</v>
      </c>
      <c r="F32" s="195"/>
      <c r="G32" s="195">
        <v>30</v>
      </c>
      <c r="H32" s="195"/>
      <c r="I32" s="195"/>
      <c r="J32" s="195"/>
      <c r="K32" s="195"/>
      <c r="L32" s="195"/>
      <c r="M32" s="195"/>
      <c r="N32" s="195"/>
      <c r="O32" s="195"/>
      <c r="P32" s="195">
        <v>52</v>
      </c>
      <c r="Q32" s="267"/>
      <c r="R32" s="256"/>
      <c r="S32" s="257"/>
      <c r="T32" s="75"/>
      <c r="U32" s="75"/>
      <c r="V32" s="75"/>
      <c r="W32" s="75"/>
      <c r="X32" s="268" t="s">
        <v>68</v>
      </c>
      <c r="Y32" s="268"/>
      <c r="Z32" s="268"/>
      <c r="AA32" s="268"/>
      <c r="AB32" s="268"/>
      <c r="AC32" s="268"/>
      <c r="AD32" s="269">
        <v>8</v>
      </c>
      <c r="AE32" s="269"/>
      <c r="AF32" s="269"/>
      <c r="AG32" s="269">
        <v>5</v>
      </c>
      <c r="AH32" s="269"/>
      <c r="AI32" s="269"/>
      <c r="AJ32" s="75"/>
      <c r="AK32" s="75"/>
      <c r="AL32" s="253"/>
      <c r="AM32" s="253"/>
      <c r="AN32" s="253"/>
      <c r="AO32" s="253"/>
      <c r="AP32" s="253"/>
      <c r="AQ32" s="253"/>
      <c r="AR32" s="253"/>
      <c r="AS32" s="253"/>
      <c r="AT32" s="252"/>
      <c r="AU32" s="252"/>
      <c r="AV32" s="252"/>
      <c r="AW32" s="252"/>
      <c r="AX32" s="252"/>
      <c r="AY32" s="252"/>
      <c r="AZ32" s="252"/>
      <c r="BA32" s="252"/>
      <c r="BB32" s="252"/>
      <c r="BC32" s="265"/>
      <c r="BD32" s="265"/>
      <c r="BE32" s="265"/>
    </row>
    <row r="33" spans="4:57" s="72" customFormat="1" ht="18.75" thickBot="1">
      <c r="D33" s="147" t="s">
        <v>48</v>
      </c>
      <c r="E33" s="188">
        <v>48</v>
      </c>
      <c r="F33" s="188"/>
      <c r="G33" s="188">
        <v>30</v>
      </c>
      <c r="H33" s="188"/>
      <c r="I33" s="188"/>
      <c r="J33" s="188"/>
      <c r="K33" s="188"/>
      <c r="L33" s="188"/>
      <c r="M33" s="188"/>
      <c r="N33" s="188"/>
      <c r="O33" s="188"/>
      <c r="P33" s="188">
        <v>52</v>
      </c>
      <c r="Q33" s="273"/>
      <c r="R33" s="256"/>
      <c r="S33" s="257"/>
      <c r="T33" s="75"/>
      <c r="U33" s="75"/>
      <c r="V33" s="75"/>
      <c r="W33" s="75"/>
      <c r="X33" s="258"/>
      <c r="Y33" s="258"/>
      <c r="Z33" s="258"/>
      <c r="AA33" s="258"/>
      <c r="AB33" s="258"/>
      <c r="AC33" s="258"/>
      <c r="AD33" s="253"/>
      <c r="AE33" s="253"/>
      <c r="AF33" s="253"/>
      <c r="AG33" s="253"/>
      <c r="AH33" s="253"/>
      <c r="AI33" s="253"/>
      <c r="AJ33" s="75"/>
      <c r="AK33" s="75"/>
      <c r="AL33" s="253"/>
      <c r="AM33" s="253"/>
      <c r="AN33" s="253"/>
      <c r="AO33" s="253"/>
      <c r="AP33" s="253"/>
      <c r="AQ33" s="253"/>
      <c r="AR33" s="253"/>
      <c r="AS33" s="253"/>
      <c r="AT33" s="252"/>
      <c r="AU33" s="252"/>
      <c r="AV33" s="252"/>
      <c r="AW33" s="252"/>
      <c r="AX33" s="252"/>
      <c r="AY33" s="252"/>
      <c r="AZ33" s="252"/>
      <c r="BA33" s="252"/>
      <c r="BB33" s="252"/>
      <c r="BC33" s="265"/>
      <c r="BD33" s="265"/>
      <c r="BE33" s="265"/>
    </row>
    <row r="34" spans="4:57" s="72" customFormat="1" ht="15">
      <c r="D34" s="147" t="s">
        <v>49</v>
      </c>
      <c r="E34" s="188">
        <v>46</v>
      </c>
      <c r="F34" s="188"/>
      <c r="G34" s="188">
        <v>40</v>
      </c>
      <c r="H34" s="188"/>
      <c r="I34" s="188"/>
      <c r="J34" s="188"/>
      <c r="K34" s="188"/>
      <c r="L34" s="188"/>
      <c r="M34" s="188"/>
      <c r="N34" s="188"/>
      <c r="O34" s="188"/>
      <c r="P34" s="188">
        <v>52</v>
      </c>
      <c r="Q34" s="273"/>
      <c r="R34" s="256"/>
      <c r="S34" s="257"/>
      <c r="U34" s="70"/>
      <c r="AA34" s="177"/>
      <c r="AB34" s="176"/>
      <c r="AG34" s="74"/>
      <c r="AL34" s="73"/>
      <c r="AM34" s="73"/>
      <c r="AN34" s="73"/>
      <c r="AO34" s="73"/>
      <c r="AP34" s="73"/>
      <c r="AQ34" s="73"/>
      <c r="AR34" s="73"/>
      <c r="AS34" s="73"/>
      <c r="AT34" s="73"/>
      <c r="AU34" s="179"/>
      <c r="AV34" s="179"/>
      <c r="AW34" s="179"/>
      <c r="AX34" s="179"/>
      <c r="AY34" s="73"/>
      <c r="AZ34" s="73"/>
      <c r="BA34" s="73"/>
      <c r="BB34" s="73"/>
      <c r="BC34" s="73"/>
      <c r="BD34" s="73"/>
      <c r="BE34" s="73"/>
    </row>
    <row r="35" spans="3:57" s="75" customFormat="1" ht="15.75" customHeight="1" thickBot="1">
      <c r="C35" s="129"/>
      <c r="D35" s="159" t="s">
        <v>50</v>
      </c>
      <c r="E35" s="204">
        <v>28</v>
      </c>
      <c r="F35" s="204"/>
      <c r="G35" s="204">
        <v>25</v>
      </c>
      <c r="H35" s="204"/>
      <c r="I35" s="204">
        <v>5</v>
      </c>
      <c r="J35" s="204"/>
      <c r="K35" s="204">
        <v>2</v>
      </c>
      <c r="L35" s="204"/>
      <c r="M35" s="204">
        <v>4</v>
      </c>
      <c r="N35" s="204"/>
      <c r="O35" s="204"/>
      <c r="P35" s="204">
        <v>43</v>
      </c>
      <c r="Q35" s="205"/>
      <c r="W35" s="270"/>
      <c r="X35" s="270"/>
      <c r="Y35" s="270"/>
      <c r="Z35" s="270"/>
      <c r="AA35" s="270"/>
      <c r="AB35" s="270"/>
      <c r="AC35" s="271"/>
      <c r="AD35" s="271"/>
      <c r="AE35" s="271"/>
      <c r="AF35" s="271"/>
      <c r="AG35" s="271"/>
      <c r="AH35" s="271"/>
      <c r="AM35" s="78"/>
      <c r="AN35" s="78"/>
      <c r="AO35" s="78"/>
      <c r="AP35" s="78"/>
      <c r="AQ35" s="78"/>
      <c r="AR35" s="78"/>
      <c r="AS35" s="78"/>
      <c r="AT35" s="78"/>
      <c r="AU35" s="180"/>
      <c r="AV35" s="180"/>
      <c r="AW35" s="180"/>
      <c r="AX35" s="180"/>
      <c r="AY35" s="79"/>
      <c r="AZ35" s="79"/>
      <c r="BA35" s="79"/>
      <c r="BB35" s="79"/>
      <c r="BC35" s="79"/>
      <c r="BD35" s="80"/>
      <c r="BE35" s="80"/>
    </row>
    <row r="36" spans="2:59" s="81" customFormat="1" ht="22.5" customHeight="1" thickBot="1">
      <c r="B36" s="44"/>
      <c r="C36" s="44"/>
      <c r="D36" s="272" t="s">
        <v>69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44"/>
    </row>
    <row r="37" spans="1:59" s="81" customFormat="1" ht="36.75" customHeight="1" thickBot="1">
      <c r="A37" s="82"/>
      <c r="B37" s="82"/>
      <c r="C37" s="82"/>
      <c r="D37" s="277" t="s">
        <v>70</v>
      </c>
      <c r="E37" s="277"/>
      <c r="F37" s="277"/>
      <c r="G37" s="278" t="s">
        <v>71</v>
      </c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80"/>
      <c r="U37" s="287" t="s">
        <v>72</v>
      </c>
      <c r="V37" s="287"/>
      <c r="W37" s="287"/>
      <c r="X37" s="287"/>
      <c r="Y37" s="287"/>
      <c r="Z37" s="287"/>
      <c r="AA37" s="287"/>
      <c r="AB37" s="287"/>
      <c r="AC37" s="288" t="s">
        <v>73</v>
      </c>
      <c r="AD37" s="288"/>
      <c r="AE37" s="289" t="s">
        <v>74</v>
      </c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74" t="s">
        <v>238</v>
      </c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83"/>
    </row>
    <row r="38" spans="1:59" s="81" customFormat="1" ht="22.5" customHeight="1" thickBot="1">
      <c r="A38" s="82"/>
      <c r="B38" s="82"/>
      <c r="C38" s="82"/>
      <c r="D38" s="277"/>
      <c r="E38" s="277"/>
      <c r="F38" s="277"/>
      <c r="G38" s="281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3"/>
      <c r="U38" s="275" t="s">
        <v>75</v>
      </c>
      <c r="V38" s="275"/>
      <c r="W38" s="275" t="s">
        <v>76</v>
      </c>
      <c r="X38" s="275"/>
      <c r="Y38" s="276" t="s">
        <v>77</v>
      </c>
      <c r="Z38" s="276"/>
      <c r="AA38" s="276" t="s">
        <v>78</v>
      </c>
      <c r="AB38" s="276"/>
      <c r="AC38" s="288"/>
      <c r="AD38" s="288"/>
      <c r="AE38" s="291" t="s">
        <v>79</v>
      </c>
      <c r="AF38" s="291"/>
      <c r="AG38" s="292" t="s">
        <v>80</v>
      </c>
      <c r="AH38" s="292"/>
      <c r="AI38" s="292"/>
      <c r="AJ38" s="292"/>
      <c r="AK38" s="292"/>
      <c r="AL38" s="292"/>
      <c r="AM38" s="292"/>
      <c r="AN38" s="292"/>
      <c r="AO38" s="293" t="s">
        <v>81</v>
      </c>
      <c r="AP38" s="293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84"/>
    </row>
    <row r="39" spans="1:59" s="81" customFormat="1" ht="19.5" customHeight="1" thickBot="1">
      <c r="A39" s="82"/>
      <c r="B39" s="82"/>
      <c r="C39" s="82"/>
      <c r="D39" s="277"/>
      <c r="E39" s="277"/>
      <c r="F39" s="277"/>
      <c r="G39" s="281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3"/>
      <c r="U39" s="275"/>
      <c r="V39" s="275"/>
      <c r="W39" s="275"/>
      <c r="X39" s="275"/>
      <c r="Y39" s="276"/>
      <c r="Z39" s="276"/>
      <c r="AA39" s="276"/>
      <c r="AB39" s="276"/>
      <c r="AC39" s="288"/>
      <c r="AD39" s="288"/>
      <c r="AE39" s="291"/>
      <c r="AF39" s="291"/>
      <c r="AG39" s="294" t="s">
        <v>82</v>
      </c>
      <c r="AH39" s="294"/>
      <c r="AI39" s="295" t="s">
        <v>83</v>
      </c>
      <c r="AJ39" s="295"/>
      <c r="AK39" s="295"/>
      <c r="AL39" s="295"/>
      <c r="AM39" s="295"/>
      <c r="AN39" s="295"/>
      <c r="AO39" s="293"/>
      <c r="AP39" s="293"/>
      <c r="AQ39" s="266" t="s">
        <v>84</v>
      </c>
      <c r="AR39" s="266"/>
      <c r="AS39" s="266"/>
      <c r="AT39" s="266"/>
      <c r="AU39" s="266" t="s">
        <v>85</v>
      </c>
      <c r="AV39" s="266"/>
      <c r="AW39" s="266"/>
      <c r="AX39" s="266"/>
      <c r="AY39" s="266" t="s">
        <v>86</v>
      </c>
      <c r="AZ39" s="266"/>
      <c r="BA39" s="266"/>
      <c r="BB39" s="266"/>
      <c r="BC39" s="266" t="s">
        <v>87</v>
      </c>
      <c r="BD39" s="266"/>
      <c r="BE39" s="266"/>
      <c r="BF39" s="266"/>
      <c r="BG39" s="80"/>
    </row>
    <row r="40" spans="1:59" s="81" customFormat="1" ht="24" customHeight="1" thickBot="1">
      <c r="A40" s="82"/>
      <c r="B40" s="82"/>
      <c r="C40" s="82"/>
      <c r="D40" s="277"/>
      <c r="E40" s="277"/>
      <c r="F40" s="277"/>
      <c r="G40" s="281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3"/>
      <c r="U40" s="275"/>
      <c r="V40" s="275"/>
      <c r="W40" s="275"/>
      <c r="X40" s="275"/>
      <c r="Y40" s="276"/>
      <c r="Z40" s="276"/>
      <c r="AA40" s="276"/>
      <c r="AB40" s="276"/>
      <c r="AC40" s="288"/>
      <c r="AD40" s="288"/>
      <c r="AE40" s="291"/>
      <c r="AF40" s="291"/>
      <c r="AG40" s="294"/>
      <c r="AH40" s="294"/>
      <c r="AI40" s="275" t="s">
        <v>88</v>
      </c>
      <c r="AJ40" s="275"/>
      <c r="AK40" s="275" t="s">
        <v>89</v>
      </c>
      <c r="AL40" s="275"/>
      <c r="AM40" s="276" t="s">
        <v>90</v>
      </c>
      <c r="AN40" s="276"/>
      <c r="AO40" s="293"/>
      <c r="AP40" s="293"/>
      <c r="AQ40" s="296" t="s">
        <v>91</v>
      </c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80"/>
    </row>
    <row r="41" spans="1:58" s="81" customFormat="1" ht="24" customHeight="1" thickBot="1">
      <c r="A41" s="82"/>
      <c r="B41" s="82"/>
      <c r="C41" s="82"/>
      <c r="D41" s="277"/>
      <c r="E41" s="277"/>
      <c r="F41" s="277"/>
      <c r="G41" s="281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3"/>
      <c r="U41" s="275"/>
      <c r="V41" s="275"/>
      <c r="W41" s="275"/>
      <c r="X41" s="275"/>
      <c r="Y41" s="276"/>
      <c r="Z41" s="276"/>
      <c r="AA41" s="276"/>
      <c r="AB41" s="276"/>
      <c r="AC41" s="288"/>
      <c r="AD41" s="288"/>
      <c r="AE41" s="291"/>
      <c r="AF41" s="291"/>
      <c r="AG41" s="294"/>
      <c r="AH41" s="294"/>
      <c r="AI41" s="275"/>
      <c r="AJ41" s="275"/>
      <c r="AK41" s="275"/>
      <c r="AL41" s="275"/>
      <c r="AM41" s="276"/>
      <c r="AN41" s="276"/>
      <c r="AO41" s="293"/>
      <c r="AP41" s="293"/>
      <c r="AQ41" s="297">
        <v>1</v>
      </c>
      <c r="AR41" s="298"/>
      <c r="AS41" s="298">
        <v>2</v>
      </c>
      <c r="AT41" s="303"/>
      <c r="AU41" s="297">
        <v>3</v>
      </c>
      <c r="AV41" s="298"/>
      <c r="AW41" s="298">
        <v>4</v>
      </c>
      <c r="AX41" s="303"/>
      <c r="AY41" s="297">
        <v>5</v>
      </c>
      <c r="AZ41" s="298"/>
      <c r="BA41" s="298">
        <v>6</v>
      </c>
      <c r="BB41" s="303"/>
      <c r="BC41" s="297">
        <v>7</v>
      </c>
      <c r="BD41" s="298"/>
      <c r="BE41" s="298">
        <v>8</v>
      </c>
      <c r="BF41" s="303"/>
    </row>
    <row r="42" spans="1:58" s="81" customFormat="1" ht="24" customHeight="1" thickBot="1">
      <c r="A42" s="82"/>
      <c r="B42" s="82"/>
      <c r="C42" s="82"/>
      <c r="D42" s="277"/>
      <c r="E42" s="277"/>
      <c r="F42" s="277"/>
      <c r="G42" s="281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3"/>
      <c r="U42" s="275"/>
      <c r="V42" s="275"/>
      <c r="W42" s="275"/>
      <c r="X42" s="275"/>
      <c r="Y42" s="276"/>
      <c r="Z42" s="276"/>
      <c r="AA42" s="276"/>
      <c r="AB42" s="276"/>
      <c r="AC42" s="288"/>
      <c r="AD42" s="288"/>
      <c r="AE42" s="291"/>
      <c r="AF42" s="291"/>
      <c r="AG42" s="294"/>
      <c r="AH42" s="294"/>
      <c r="AI42" s="275"/>
      <c r="AJ42" s="275"/>
      <c r="AK42" s="275"/>
      <c r="AL42" s="275"/>
      <c r="AM42" s="276"/>
      <c r="AN42" s="276"/>
      <c r="AO42" s="293"/>
      <c r="AP42" s="293"/>
      <c r="AQ42" s="299"/>
      <c r="AR42" s="300"/>
      <c r="AS42" s="300"/>
      <c r="AT42" s="304"/>
      <c r="AU42" s="299"/>
      <c r="AV42" s="300"/>
      <c r="AW42" s="300"/>
      <c r="AX42" s="304"/>
      <c r="AY42" s="299"/>
      <c r="AZ42" s="300"/>
      <c r="BA42" s="300"/>
      <c r="BB42" s="304"/>
      <c r="BC42" s="299"/>
      <c r="BD42" s="300"/>
      <c r="BE42" s="300"/>
      <c r="BF42" s="304"/>
    </row>
    <row r="43" spans="1:58" s="81" customFormat="1" ht="39.75" customHeight="1" thickBot="1">
      <c r="A43" s="82"/>
      <c r="B43" s="82"/>
      <c r="C43" s="82"/>
      <c r="D43" s="277"/>
      <c r="E43" s="277"/>
      <c r="F43" s="277"/>
      <c r="G43" s="284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6"/>
      <c r="U43" s="275"/>
      <c r="V43" s="275"/>
      <c r="W43" s="275"/>
      <c r="X43" s="275"/>
      <c r="Y43" s="276"/>
      <c r="Z43" s="276"/>
      <c r="AA43" s="276"/>
      <c r="AB43" s="276"/>
      <c r="AC43" s="288"/>
      <c r="AD43" s="288"/>
      <c r="AE43" s="291"/>
      <c r="AF43" s="291"/>
      <c r="AG43" s="294"/>
      <c r="AH43" s="294"/>
      <c r="AI43" s="275"/>
      <c r="AJ43" s="275"/>
      <c r="AK43" s="275"/>
      <c r="AL43" s="275"/>
      <c r="AM43" s="276"/>
      <c r="AN43" s="276"/>
      <c r="AO43" s="293"/>
      <c r="AP43" s="293"/>
      <c r="AQ43" s="301"/>
      <c r="AR43" s="302"/>
      <c r="AS43" s="302"/>
      <c r="AT43" s="305"/>
      <c r="AU43" s="301"/>
      <c r="AV43" s="302"/>
      <c r="AW43" s="302"/>
      <c r="AX43" s="305"/>
      <c r="AY43" s="301"/>
      <c r="AZ43" s="302"/>
      <c r="BA43" s="302"/>
      <c r="BB43" s="305"/>
      <c r="BC43" s="301"/>
      <c r="BD43" s="302"/>
      <c r="BE43" s="302"/>
      <c r="BF43" s="305"/>
    </row>
    <row r="44" spans="4:58" s="85" customFormat="1" ht="15.75" customHeight="1" thickBot="1">
      <c r="D44" s="290">
        <v>1</v>
      </c>
      <c r="E44" s="290"/>
      <c r="F44" s="290"/>
      <c r="G44" s="320">
        <v>2</v>
      </c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2"/>
      <c r="U44" s="290">
        <v>3</v>
      </c>
      <c r="V44" s="290"/>
      <c r="W44" s="290">
        <v>4</v>
      </c>
      <c r="X44" s="290"/>
      <c r="Y44" s="290">
        <v>5</v>
      </c>
      <c r="Z44" s="290"/>
      <c r="AA44" s="290">
        <v>6</v>
      </c>
      <c r="AB44" s="290"/>
      <c r="AC44" s="290">
        <v>7</v>
      </c>
      <c r="AD44" s="290"/>
      <c r="AE44" s="290">
        <v>8</v>
      </c>
      <c r="AF44" s="290"/>
      <c r="AG44" s="290">
        <v>9</v>
      </c>
      <c r="AH44" s="290"/>
      <c r="AI44" s="290">
        <v>10</v>
      </c>
      <c r="AJ44" s="290"/>
      <c r="AK44" s="290">
        <v>11</v>
      </c>
      <c r="AL44" s="290"/>
      <c r="AM44" s="290">
        <v>12</v>
      </c>
      <c r="AN44" s="290"/>
      <c r="AO44" s="290">
        <v>13</v>
      </c>
      <c r="AP44" s="290"/>
      <c r="AQ44" s="290">
        <v>11</v>
      </c>
      <c r="AR44" s="290"/>
      <c r="AS44" s="290">
        <v>12</v>
      </c>
      <c r="AT44" s="290"/>
      <c r="AU44" s="290">
        <v>13</v>
      </c>
      <c r="AV44" s="290"/>
      <c r="AW44" s="290">
        <v>14</v>
      </c>
      <c r="AX44" s="290"/>
      <c r="AY44" s="290">
        <v>15</v>
      </c>
      <c r="AZ44" s="290"/>
      <c r="BA44" s="290">
        <v>16</v>
      </c>
      <c r="BB44" s="290"/>
      <c r="BC44" s="290">
        <v>17</v>
      </c>
      <c r="BD44" s="290"/>
      <c r="BE44" s="290">
        <v>18</v>
      </c>
      <c r="BF44" s="290"/>
    </row>
    <row r="45" spans="4:58" s="86" customFormat="1" ht="25.5" customHeight="1" thickBot="1">
      <c r="D45" s="306" t="s">
        <v>92</v>
      </c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</row>
    <row r="46" spans="2:58" s="87" customFormat="1" ht="25.5" customHeight="1" thickBot="1">
      <c r="B46" s="88"/>
      <c r="D46" s="307" t="s">
        <v>93</v>
      </c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</row>
    <row r="47" spans="4:58" s="128" customFormat="1" ht="24" customHeight="1">
      <c r="D47" s="308" t="s">
        <v>94</v>
      </c>
      <c r="E47" s="308"/>
      <c r="F47" s="308"/>
      <c r="G47" s="309" t="s">
        <v>95</v>
      </c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1"/>
      <c r="U47" s="312"/>
      <c r="V47" s="312"/>
      <c r="W47" s="313">
        <v>1</v>
      </c>
      <c r="X47" s="313"/>
      <c r="Y47" s="314"/>
      <c r="Z47" s="314"/>
      <c r="AA47" s="315">
        <v>1</v>
      </c>
      <c r="AB47" s="315"/>
      <c r="AC47" s="316">
        <v>2</v>
      </c>
      <c r="AD47" s="316"/>
      <c r="AE47" s="316">
        <f aca="true" t="shared" si="1" ref="AE47:AE72">AC47*30</f>
        <v>60</v>
      </c>
      <c r="AF47" s="316"/>
      <c r="AG47" s="314">
        <f aca="true" t="shared" si="2" ref="AG47:AG67">AI47+AK47+AM47</f>
        <v>8</v>
      </c>
      <c r="AH47" s="314"/>
      <c r="AI47" s="312">
        <v>6</v>
      </c>
      <c r="AJ47" s="312"/>
      <c r="AK47" s="319">
        <v>2</v>
      </c>
      <c r="AL47" s="319"/>
      <c r="AM47" s="319"/>
      <c r="AN47" s="319"/>
      <c r="AO47" s="318">
        <f aca="true" t="shared" si="3" ref="AO47:AO72">AE47-AG47</f>
        <v>52</v>
      </c>
      <c r="AP47" s="318"/>
      <c r="AQ47" s="312">
        <v>8</v>
      </c>
      <c r="AR47" s="312"/>
      <c r="AS47" s="318"/>
      <c r="AT47" s="318"/>
      <c r="AU47" s="312"/>
      <c r="AV47" s="312"/>
      <c r="AW47" s="317"/>
      <c r="AX47" s="317"/>
      <c r="AY47" s="315"/>
      <c r="AZ47" s="315"/>
      <c r="BA47" s="318"/>
      <c r="BB47" s="318"/>
      <c r="BC47" s="315"/>
      <c r="BD47" s="315"/>
      <c r="BE47" s="318"/>
      <c r="BF47" s="318"/>
    </row>
    <row r="48" spans="4:58" s="128" customFormat="1" ht="25.5" customHeight="1">
      <c r="D48" s="308" t="s">
        <v>96</v>
      </c>
      <c r="E48" s="308"/>
      <c r="F48" s="308"/>
      <c r="G48" s="325" t="s">
        <v>97</v>
      </c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7"/>
      <c r="U48" s="312"/>
      <c r="V48" s="312"/>
      <c r="W48" s="313">
        <v>2</v>
      </c>
      <c r="X48" s="313"/>
      <c r="Y48" s="314"/>
      <c r="Z48" s="314"/>
      <c r="AA48" s="315">
        <v>2</v>
      </c>
      <c r="AB48" s="315"/>
      <c r="AC48" s="316">
        <v>2</v>
      </c>
      <c r="AD48" s="316"/>
      <c r="AE48" s="316">
        <f t="shared" si="1"/>
        <v>60</v>
      </c>
      <c r="AF48" s="316"/>
      <c r="AG48" s="314">
        <f t="shared" si="2"/>
        <v>8</v>
      </c>
      <c r="AH48" s="314"/>
      <c r="AI48" s="312">
        <v>6</v>
      </c>
      <c r="AJ48" s="312"/>
      <c r="AK48" s="319">
        <v>2</v>
      </c>
      <c r="AL48" s="319"/>
      <c r="AM48" s="319"/>
      <c r="AN48" s="319"/>
      <c r="AO48" s="318">
        <f t="shared" si="3"/>
        <v>52</v>
      </c>
      <c r="AP48" s="318"/>
      <c r="AQ48" s="312"/>
      <c r="AR48" s="312"/>
      <c r="AS48" s="323">
        <v>8</v>
      </c>
      <c r="AT48" s="323"/>
      <c r="AU48" s="312"/>
      <c r="AV48" s="312"/>
      <c r="AW48" s="323"/>
      <c r="AX48" s="323"/>
      <c r="AY48" s="312"/>
      <c r="AZ48" s="312"/>
      <c r="BA48" s="323"/>
      <c r="BB48" s="323"/>
      <c r="BC48" s="312"/>
      <c r="BD48" s="312"/>
      <c r="BE48" s="324"/>
      <c r="BF48" s="324"/>
    </row>
    <row r="49" spans="4:58" s="128" customFormat="1" ht="49.5" customHeight="1">
      <c r="D49" s="308" t="s">
        <v>98</v>
      </c>
      <c r="E49" s="308"/>
      <c r="F49" s="308"/>
      <c r="G49" s="328" t="s">
        <v>239</v>
      </c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30"/>
      <c r="U49" s="312"/>
      <c r="V49" s="312"/>
      <c r="W49" s="313" t="s">
        <v>99</v>
      </c>
      <c r="X49" s="313"/>
      <c r="Y49" s="314"/>
      <c r="Z49" s="314"/>
      <c r="AA49" s="315" t="s">
        <v>100</v>
      </c>
      <c r="AB49" s="315"/>
      <c r="AC49" s="316">
        <v>5</v>
      </c>
      <c r="AD49" s="316"/>
      <c r="AE49" s="316">
        <f t="shared" si="1"/>
        <v>150</v>
      </c>
      <c r="AF49" s="316"/>
      <c r="AG49" s="314">
        <f t="shared" si="2"/>
        <v>12</v>
      </c>
      <c r="AH49" s="314"/>
      <c r="AI49" s="312">
        <v>10</v>
      </c>
      <c r="AJ49" s="312"/>
      <c r="AK49" s="319">
        <v>2</v>
      </c>
      <c r="AL49" s="319"/>
      <c r="AM49" s="319"/>
      <c r="AN49" s="319"/>
      <c r="AO49" s="318">
        <f t="shared" si="3"/>
        <v>138</v>
      </c>
      <c r="AP49" s="318"/>
      <c r="AQ49" s="312">
        <v>4</v>
      </c>
      <c r="AR49" s="312"/>
      <c r="AS49" s="323">
        <v>3</v>
      </c>
      <c r="AT49" s="323"/>
      <c r="AU49" s="312">
        <v>2</v>
      </c>
      <c r="AV49" s="312"/>
      <c r="AW49" s="323">
        <v>3</v>
      </c>
      <c r="AX49" s="323"/>
      <c r="AY49" s="312"/>
      <c r="AZ49" s="312"/>
      <c r="BA49" s="323"/>
      <c r="BB49" s="323"/>
      <c r="BC49" s="312"/>
      <c r="BD49" s="312"/>
      <c r="BE49" s="324"/>
      <c r="BF49" s="324"/>
    </row>
    <row r="50" spans="4:58" s="128" customFormat="1" ht="25.5" customHeight="1">
      <c r="D50" s="308" t="s">
        <v>101</v>
      </c>
      <c r="E50" s="308"/>
      <c r="F50" s="308"/>
      <c r="G50" s="325" t="s">
        <v>102</v>
      </c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7"/>
      <c r="U50" s="312"/>
      <c r="V50" s="312"/>
      <c r="W50" s="313" t="s">
        <v>99</v>
      </c>
      <c r="X50" s="313"/>
      <c r="Y50" s="314"/>
      <c r="Z50" s="314"/>
      <c r="AA50" s="315" t="s">
        <v>100</v>
      </c>
      <c r="AB50" s="315"/>
      <c r="AC50" s="316">
        <v>6</v>
      </c>
      <c r="AD50" s="316"/>
      <c r="AE50" s="316">
        <f t="shared" si="1"/>
        <v>180</v>
      </c>
      <c r="AF50" s="316"/>
      <c r="AG50" s="314">
        <f t="shared" si="2"/>
        <v>24</v>
      </c>
      <c r="AH50" s="314"/>
      <c r="AI50" s="312"/>
      <c r="AJ50" s="312"/>
      <c r="AK50" s="319">
        <v>24</v>
      </c>
      <c r="AL50" s="319"/>
      <c r="AM50" s="319"/>
      <c r="AN50" s="319"/>
      <c r="AO50" s="318">
        <f t="shared" si="3"/>
        <v>156</v>
      </c>
      <c r="AP50" s="318"/>
      <c r="AQ50" s="312">
        <v>6</v>
      </c>
      <c r="AR50" s="312"/>
      <c r="AS50" s="318">
        <v>6</v>
      </c>
      <c r="AT50" s="318"/>
      <c r="AU50" s="312">
        <v>6</v>
      </c>
      <c r="AV50" s="312"/>
      <c r="AW50" s="317">
        <v>6</v>
      </c>
      <c r="AX50" s="317"/>
      <c r="AY50" s="315"/>
      <c r="AZ50" s="315"/>
      <c r="BA50" s="318"/>
      <c r="BB50" s="318"/>
      <c r="BC50" s="315"/>
      <c r="BD50" s="315"/>
      <c r="BE50" s="318"/>
      <c r="BF50" s="318"/>
    </row>
    <row r="51" spans="4:58" s="128" customFormat="1" ht="24" customHeight="1">
      <c r="D51" s="308" t="s">
        <v>103</v>
      </c>
      <c r="E51" s="308"/>
      <c r="F51" s="308"/>
      <c r="G51" s="328" t="s">
        <v>242</v>
      </c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30"/>
      <c r="U51" s="312"/>
      <c r="V51" s="312"/>
      <c r="W51" s="318">
        <v>7</v>
      </c>
      <c r="X51" s="318"/>
      <c r="Y51" s="314"/>
      <c r="Z51" s="314"/>
      <c r="AA51" s="314">
        <v>7</v>
      </c>
      <c r="AB51" s="314"/>
      <c r="AC51" s="316">
        <v>2</v>
      </c>
      <c r="AD51" s="316"/>
      <c r="AE51" s="316">
        <f t="shared" si="1"/>
        <v>60</v>
      </c>
      <c r="AF51" s="316"/>
      <c r="AG51" s="314">
        <f t="shared" si="2"/>
        <v>10</v>
      </c>
      <c r="AH51" s="314"/>
      <c r="AI51" s="312">
        <v>6</v>
      </c>
      <c r="AJ51" s="312"/>
      <c r="AK51" s="319">
        <v>4</v>
      </c>
      <c r="AL51" s="319"/>
      <c r="AM51" s="319"/>
      <c r="AN51" s="319"/>
      <c r="AO51" s="318">
        <f t="shared" si="3"/>
        <v>50</v>
      </c>
      <c r="AP51" s="318"/>
      <c r="AQ51" s="312"/>
      <c r="AR51" s="312"/>
      <c r="AS51" s="318"/>
      <c r="AT51" s="318"/>
      <c r="AU51" s="312"/>
      <c r="AV51" s="312"/>
      <c r="AW51" s="318"/>
      <c r="AX51" s="318"/>
      <c r="AY51" s="312"/>
      <c r="AZ51" s="312"/>
      <c r="BA51" s="318"/>
      <c r="BB51" s="318"/>
      <c r="BC51" s="312">
        <v>10</v>
      </c>
      <c r="BD51" s="312"/>
      <c r="BE51" s="318"/>
      <c r="BF51" s="318"/>
    </row>
    <row r="52" spans="4:58" s="128" customFormat="1" ht="24" customHeight="1">
      <c r="D52" s="308" t="s">
        <v>104</v>
      </c>
      <c r="E52" s="308"/>
      <c r="F52" s="308"/>
      <c r="G52" s="328" t="s">
        <v>105</v>
      </c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30"/>
      <c r="U52" s="312"/>
      <c r="V52" s="312"/>
      <c r="W52" s="318">
        <v>6</v>
      </c>
      <c r="X52" s="318"/>
      <c r="Y52" s="314"/>
      <c r="Z52" s="314"/>
      <c r="AA52" s="314">
        <v>6</v>
      </c>
      <c r="AB52" s="314"/>
      <c r="AC52" s="316">
        <v>2</v>
      </c>
      <c r="AD52" s="316"/>
      <c r="AE52" s="316">
        <f>AC52*30</f>
        <v>60</v>
      </c>
      <c r="AF52" s="316"/>
      <c r="AG52" s="314">
        <f t="shared" si="2"/>
        <v>8</v>
      </c>
      <c r="AH52" s="314"/>
      <c r="AI52" s="312">
        <v>6</v>
      </c>
      <c r="AJ52" s="312"/>
      <c r="AK52" s="319">
        <v>2</v>
      </c>
      <c r="AL52" s="319"/>
      <c r="AM52" s="319"/>
      <c r="AN52" s="319"/>
      <c r="AO52" s="318">
        <f t="shared" si="3"/>
        <v>52</v>
      </c>
      <c r="AP52" s="318"/>
      <c r="AQ52" s="312"/>
      <c r="AR52" s="312"/>
      <c r="AS52" s="318"/>
      <c r="AT52" s="318"/>
      <c r="AU52" s="312"/>
      <c r="AV52" s="312"/>
      <c r="AW52" s="318"/>
      <c r="AX52" s="318"/>
      <c r="AY52" s="312"/>
      <c r="AZ52" s="312"/>
      <c r="BA52" s="318">
        <v>8</v>
      </c>
      <c r="BB52" s="318"/>
      <c r="BC52" s="312"/>
      <c r="BD52" s="312"/>
      <c r="BE52" s="318"/>
      <c r="BF52" s="318"/>
    </row>
    <row r="53" spans="4:58" s="128" customFormat="1" ht="25.5" customHeight="1">
      <c r="D53" s="308" t="s">
        <v>106</v>
      </c>
      <c r="E53" s="308"/>
      <c r="F53" s="308"/>
      <c r="G53" s="328" t="s">
        <v>223</v>
      </c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30"/>
      <c r="U53" s="312">
        <v>1.2</v>
      </c>
      <c r="V53" s="312"/>
      <c r="W53" s="318"/>
      <c r="X53" s="318"/>
      <c r="Y53" s="314">
        <v>1.2</v>
      </c>
      <c r="Z53" s="314"/>
      <c r="AA53" s="314">
        <v>1.2</v>
      </c>
      <c r="AB53" s="314"/>
      <c r="AC53" s="316">
        <v>12</v>
      </c>
      <c r="AD53" s="316"/>
      <c r="AE53" s="331">
        <f>AC53*30</f>
        <v>360</v>
      </c>
      <c r="AF53" s="331"/>
      <c r="AG53" s="314">
        <f>AI53+AK53+AM53</f>
        <v>16</v>
      </c>
      <c r="AH53" s="314"/>
      <c r="AI53" s="323">
        <v>12</v>
      </c>
      <c r="AJ53" s="323"/>
      <c r="AK53" s="323">
        <v>4</v>
      </c>
      <c r="AL53" s="323"/>
      <c r="AM53" s="319"/>
      <c r="AN53" s="319"/>
      <c r="AO53" s="318">
        <f t="shared" si="3"/>
        <v>344</v>
      </c>
      <c r="AP53" s="318"/>
      <c r="AQ53" s="312">
        <v>8</v>
      </c>
      <c r="AR53" s="312"/>
      <c r="AS53" s="324">
        <v>8</v>
      </c>
      <c r="AT53" s="324"/>
      <c r="AU53" s="312"/>
      <c r="AV53" s="312"/>
      <c r="AW53" s="323"/>
      <c r="AX53" s="323"/>
      <c r="AY53" s="312"/>
      <c r="AZ53" s="312"/>
      <c r="BA53" s="323"/>
      <c r="BB53" s="323"/>
      <c r="BC53" s="312"/>
      <c r="BD53" s="312"/>
      <c r="BE53" s="324"/>
      <c r="BF53" s="324"/>
    </row>
    <row r="54" spans="4:58" s="128" customFormat="1" ht="24.75" customHeight="1">
      <c r="D54" s="308" t="s">
        <v>107</v>
      </c>
      <c r="E54" s="308"/>
      <c r="F54" s="308"/>
      <c r="G54" s="328" t="s">
        <v>108</v>
      </c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30"/>
      <c r="U54" s="337">
        <v>2</v>
      </c>
      <c r="V54" s="337"/>
      <c r="W54" s="336">
        <v>1</v>
      </c>
      <c r="X54" s="336"/>
      <c r="Y54" s="314">
        <v>1.2</v>
      </c>
      <c r="Z54" s="314"/>
      <c r="AA54" s="314">
        <v>1.2</v>
      </c>
      <c r="AB54" s="314"/>
      <c r="AC54" s="316">
        <v>10</v>
      </c>
      <c r="AD54" s="316"/>
      <c r="AE54" s="331">
        <f t="shared" si="1"/>
        <v>300</v>
      </c>
      <c r="AF54" s="331"/>
      <c r="AG54" s="332">
        <f t="shared" si="2"/>
        <v>24</v>
      </c>
      <c r="AH54" s="332"/>
      <c r="AI54" s="333">
        <v>12</v>
      </c>
      <c r="AJ54" s="333"/>
      <c r="AK54" s="334">
        <v>4</v>
      </c>
      <c r="AL54" s="334"/>
      <c r="AM54" s="335">
        <v>8</v>
      </c>
      <c r="AN54" s="335"/>
      <c r="AO54" s="336">
        <f t="shared" si="3"/>
        <v>276</v>
      </c>
      <c r="AP54" s="336"/>
      <c r="AQ54" s="312">
        <v>12</v>
      </c>
      <c r="AR54" s="312"/>
      <c r="AS54" s="318">
        <v>12</v>
      </c>
      <c r="AT54" s="318"/>
      <c r="AU54" s="312"/>
      <c r="AV54" s="312"/>
      <c r="AW54" s="317"/>
      <c r="AX54" s="317"/>
      <c r="AY54" s="315"/>
      <c r="AZ54" s="315"/>
      <c r="BA54" s="318"/>
      <c r="BB54" s="318"/>
      <c r="BC54" s="315"/>
      <c r="BD54" s="315"/>
      <c r="BE54" s="318"/>
      <c r="BF54" s="318"/>
    </row>
    <row r="55" spans="4:58" s="128" customFormat="1" ht="57.75" customHeight="1">
      <c r="D55" s="308" t="s">
        <v>109</v>
      </c>
      <c r="E55" s="308"/>
      <c r="F55" s="308"/>
      <c r="G55" s="328" t="s">
        <v>110</v>
      </c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12">
        <v>5</v>
      </c>
      <c r="V55" s="312"/>
      <c r="W55" s="318"/>
      <c r="X55" s="318"/>
      <c r="Y55" s="314">
        <v>5</v>
      </c>
      <c r="Z55" s="314"/>
      <c r="AA55" s="317">
        <v>5</v>
      </c>
      <c r="AB55" s="317"/>
      <c r="AC55" s="316">
        <v>5.5</v>
      </c>
      <c r="AD55" s="316"/>
      <c r="AE55" s="331">
        <f t="shared" si="1"/>
        <v>165</v>
      </c>
      <c r="AF55" s="331"/>
      <c r="AG55" s="314">
        <f t="shared" si="2"/>
        <v>16</v>
      </c>
      <c r="AH55" s="314"/>
      <c r="AI55" s="323">
        <v>8</v>
      </c>
      <c r="AJ55" s="323"/>
      <c r="AK55" s="323">
        <v>8</v>
      </c>
      <c r="AL55" s="323"/>
      <c r="AM55" s="319"/>
      <c r="AN55" s="319"/>
      <c r="AO55" s="318">
        <f t="shared" si="3"/>
        <v>149</v>
      </c>
      <c r="AP55" s="318"/>
      <c r="AQ55" s="312"/>
      <c r="AR55" s="312"/>
      <c r="AS55" s="323"/>
      <c r="AT55" s="323"/>
      <c r="AU55" s="312"/>
      <c r="AV55" s="312"/>
      <c r="AW55" s="323"/>
      <c r="AX55" s="323"/>
      <c r="AY55" s="312">
        <v>16</v>
      </c>
      <c r="AZ55" s="312"/>
      <c r="BA55" s="323"/>
      <c r="BB55" s="323"/>
      <c r="BC55" s="312"/>
      <c r="BD55" s="312"/>
      <c r="BE55" s="324"/>
      <c r="BF55" s="324"/>
    </row>
    <row r="56" spans="4:58" s="128" customFormat="1" ht="24" customHeight="1">
      <c r="D56" s="308" t="s">
        <v>111</v>
      </c>
      <c r="E56" s="308"/>
      <c r="F56" s="308"/>
      <c r="G56" s="328" t="s">
        <v>112</v>
      </c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37">
        <v>2</v>
      </c>
      <c r="V56" s="337"/>
      <c r="W56" s="336"/>
      <c r="X56" s="336"/>
      <c r="Y56" s="314"/>
      <c r="Z56" s="314"/>
      <c r="AA56" s="317">
        <v>2</v>
      </c>
      <c r="AB56" s="317"/>
      <c r="AC56" s="316">
        <v>4.5</v>
      </c>
      <c r="AD56" s="316"/>
      <c r="AE56" s="331">
        <f t="shared" si="1"/>
        <v>135</v>
      </c>
      <c r="AF56" s="331"/>
      <c r="AG56" s="338">
        <f t="shared" si="2"/>
        <v>7</v>
      </c>
      <c r="AH56" s="338"/>
      <c r="AI56" s="334">
        <v>4</v>
      </c>
      <c r="AJ56" s="334"/>
      <c r="AK56" s="323">
        <v>3</v>
      </c>
      <c r="AL56" s="323"/>
      <c r="AM56" s="335"/>
      <c r="AN56" s="335"/>
      <c r="AO56" s="336">
        <f t="shared" si="3"/>
        <v>128</v>
      </c>
      <c r="AP56" s="336"/>
      <c r="AQ56" s="312"/>
      <c r="AR56" s="312"/>
      <c r="AS56" s="318">
        <v>7</v>
      </c>
      <c r="AT56" s="318"/>
      <c r="AU56" s="312"/>
      <c r="AV56" s="312"/>
      <c r="AW56" s="317"/>
      <c r="AX56" s="317"/>
      <c r="AY56" s="315"/>
      <c r="AZ56" s="315"/>
      <c r="BA56" s="318"/>
      <c r="BB56" s="318"/>
      <c r="BC56" s="315"/>
      <c r="BD56" s="315"/>
      <c r="BE56" s="318"/>
      <c r="BF56" s="318"/>
    </row>
    <row r="57" spans="4:58" s="128" customFormat="1" ht="27" customHeight="1">
      <c r="D57" s="308" t="s">
        <v>113</v>
      </c>
      <c r="E57" s="308"/>
      <c r="F57" s="308"/>
      <c r="G57" s="328" t="s">
        <v>114</v>
      </c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30"/>
      <c r="U57" s="312">
        <v>1</v>
      </c>
      <c r="V57" s="312"/>
      <c r="W57" s="318">
        <v>2</v>
      </c>
      <c r="X57" s="318"/>
      <c r="Y57" s="314"/>
      <c r="Z57" s="314"/>
      <c r="AA57" s="317">
        <v>1.2</v>
      </c>
      <c r="AB57" s="317"/>
      <c r="AC57" s="316">
        <v>8</v>
      </c>
      <c r="AD57" s="316"/>
      <c r="AE57" s="331">
        <f>AC57*30</f>
        <v>240</v>
      </c>
      <c r="AF57" s="331"/>
      <c r="AG57" s="338">
        <f t="shared" si="2"/>
        <v>16</v>
      </c>
      <c r="AH57" s="338"/>
      <c r="AI57" s="323">
        <v>6</v>
      </c>
      <c r="AJ57" s="323"/>
      <c r="AK57" s="323"/>
      <c r="AL57" s="323"/>
      <c r="AM57" s="319">
        <v>10</v>
      </c>
      <c r="AN57" s="319"/>
      <c r="AO57" s="318">
        <f t="shared" si="3"/>
        <v>224</v>
      </c>
      <c r="AP57" s="318"/>
      <c r="AQ57" s="312">
        <v>8</v>
      </c>
      <c r="AR57" s="312"/>
      <c r="AS57" s="323">
        <v>8</v>
      </c>
      <c r="AT57" s="323"/>
      <c r="AU57" s="312"/>
      <c r="AV57" s="312"/>
      <c r="AW57" s="323"/>
      <c r="AX57" s="323"/>
      <c r="AY57" s="312"/>
      <c r="AZ57" s="312"/>
      <c r="BA57" s="323"/>
      <c r="BB57" s="323"/>
      <c r="BC57" s="312"/>
      <c r="BD57" s="312"/>
      <c r="BE57" s="324"/>
      <c r="BF57" s="324"/>
    </row>
    <row r="58" spans="4:58" s="128" customFormat="1" ht="23.25" customHeight="1">
      <c r="D58" s="308" t="s">
        <v>115</v>
      </c>
      <c r="E58" s="308"/>
      <c r="F58" s="308"/>
      <c r="G58" s="328" t="s">
        <v>116</v>
      </c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30"/>
      <c r="U58" s="337">
        <v>1</v>
      </c>
      <c r="V58" s="337"/>
      <c r="W58" s="336">
        <v>2</v>
      </c>
      <c r="X58" s="336"/>
      <c r="Y58" s="314">
        <v>1.2</v>
      </c>
      <c r="Z58" s="314"/>
      <c r="AA58" s="317">
        <v>1.2</v>
      </c>
      <c r="AB58" s="317"/>
      <c r="AC58" s="316">
        <v>7.5</v>
      </c>
      <c r="AD58" s="316"/>
      <c r="AE58" s="331">
        <f>AC58*30</f>
        <v>225</v>
      </c>
      <c r="AF58" s="331"/>
      <c r="AG58" s="314">
        <f t="shared" si="2"/>
        <v>14</v>
      </c>
      <c r="AH58" s="314"/>
      <c r="AI58" s="334">
        <v>10</v>
      </c>
      <c r="AJ58" s="334"/>
      <c r="AK58" s="334">
        <v>4</v>
      </c>
      <c r="AL58" s="334"/>
      <c r="AM58" s="335"/>
      <c r="AN58" s="335"/>
      <c r="AO58" s="318">
        <f t="shared" si="3"/>
        <v>211</v>
      </c>
      <c r="AP58" s="318"/>
      <c r="AQ58" s="312">
        <v>8</v>
      </c>
      <c r="AR58" s="312"/>
      <c r="AS58" s="323">
        <v>6</v>
      </c>
      <c r="AT58" s="323"/>
      <c r="AU58" s="312"/>
      <c r="AV58" s="312"/>
      <c r="AW58" s="323"/>
      <c r="AX58" s="323"/>
      <c r="AY58" s="312"/>
      <c r="AZ58" s="312"/>
      <c r="BA58" s="323"/>
      <c r="BB58" s="323"/>
      <c r="BC58" s="312"/>
      <c r="BD58" s="312"/>
      <c r="BE58" s="324"/>
      <c r="BF58" s="324"/>
    </row>
    <row r="59" spans="4:58" s="128" customFormat="1" ht="24" customHeight="1">
      <c r="D59" s="308" t="s">
        <v>117</v>
      </c>
      <c r="E59" s="308"/>
      <c r="F59" s="308"/>
      <c r="G59" s="328" t="s">
        <v>118</v>
      </c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30"/>
      <c r="U59" s="337"/>
      <c r="V59" s="337"/>
      <c r="W59" s="336">
        <v>1.2</v>
      </c>
      <c r="X59" s="336"/>
      <c r="Y59" s="314"/>
      <c r="Z59" s="314"/>
      <c r="AA59" s="317">
        <v>2</v>
      </c>
      <c r="AB59" s="317"/>
      <c r="AC59" s="316">
        <v>2</v>
      </c>
      <c r="AD59" s="316"/>
      <c r="AE59" s="331">
        <f>AC59*30</f>
        <v>60</v>
      </c>
      <c r="AF59" s="331"/>
      <c r="AG59" s="314">
        <f t="shared" si="2"/>
        <v>8</v>
      </c>
      <c r="AH59" s="314"/>
      <c r="AI59" s="334">
        <v>8</v>
      </c>
      <c r="AJ59" s="334"/>
      <c r="AK59" s="334"/>
      <c r="AL59" s="334"/>
      <c r="AM59" s="335"/>
      <c r="AN59" s="335"/>
      <c r="AO59" s="318">
        <v>36</v>
      </c>
      <c r="AP59" s="318"/>
      <c r="AQ59" s="312">
        <v>4</v>
      </c>
      <c r="AR59" s="312"/>
      <c r="AS59" s="318">
        <v>4</v>
      </c>
      <c r="AT59" s="318"/>
      <c r="AU59" s="312"/>
      <c r="AV59" s="312"/>
      <c r="AW59" s="317"/>
      <c r="AX59" s="317"/>
      <c r="AY59" s="315"/>
      <c r="AZ59" s="315"/>
      <c r="BA59" s="318"/>
      <c r="BB59" s="318"/>
      <c r="BC59" s="315"/>
      <c r="BD59" s="315"/>
      <c r="BE59" s="318"/>
      <c r="BF59" s="318"/>
    </row>
    <row r="60" spans="4:58" s="128" customFormat="1" ht="25.5" customHeight="1">
      <c r="D60" s="308" t="s">
        <v>119</v>
      </c>
      <c r="E60" s="308"/>
      <c r="F60" s="308"/>
      <c r="G60" s="328" t="s">
        <v>120</v>
      </c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30"/>
      <c r="U60" s="312"/>
      <c r="V60" s="312"/>
      <c r="W60" s="318">
        <v>1</v>
      </c>
      <c r="X60" s="318"/>
      <c r="Y60" s="314"/>
      <c r="Z60" s="314"/>
      <c r="AA60" s="317">
        <v>1</v>
      </c>
      <c r="AB60" s="317"/>
      <c r="AC60" s="316">
        <v>2.5</v>
      </c>
      <c r="AD60" s="316"/>
      <c r="AE60" s="331">
        <f>AC60*30</f>
        <v>75</v>
      </c>
      <c r="AF60" s="331"/>
      <c r="AG60" s="338">
        <f t="shared" si="2"/>
        <v>8</v>
      </c>
      <c r="AH60" s="338"/>
      <c r="AI60" s="323">
        <v>4</v>
      </c>
      <c r="AJ60" s="323"/>
      <c r="AK60" s="323"/>
      <c r="AL60" s="323"/>
      <c r="AM60" s="319">
        <v>4</v>
      </c>
      <c r="AN60" s="319"/>
      <c r="AO60" s="336">
        <f t="shared" si="3"/>
        <v>67</v>
      </c>
      <c r="AP60" s="336"/>
      <c r="AQ60" s="312">
        <v>8</v>
      </c>
      <c r="AR60" s="312"/>
      <c r="AS60" s="323"/>
      <c r="AT60" s="323"/>
      <c r="AU60" s="312"/>
      <c r="AV60" s="312"/>
      <c r="AW60" s="323"/>
      <c r="AX60" s="323"/>
      <c r="AY60" s="312"/>
      <c r="AZ60" s="312"/>
      <c r="BA60" s="323"/>
      <c r="BB60" s="323"/>
      <c r="BC60" s="312"/>
      <c r="BD60" s="312"/>
      <c r="BE60" s="324"/>
      <c r="BF60" s="324"/>
    </row>
    <row r="61" spans="4:58" s="128" customFormat="1" ht="24.75" customHeight="1">
      <c r="D61" s="308" t="s">
        <v>121</v>
      </c>
      <c r="E61" s="308"/>
      <c r="F61" s="308"/>
      <c r="G61" s="328" t="s">
        <v>224</v>
      </c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30"/>
      <c r="U61" s="312"/>
      <c r="V61" s="312"/>
      <c r="W61" s="318">
        <v>2</v>
      </c>
      <c r="X61" s="318"/>
      <c r="Y61" s="314"/>
      <c r="Z61" s="314"/>
      <c r="AA61" s="317">
        <v>2</v>
      </c>
      <c r="AB61" s="317"/>
      <c r="AC61" s="316">
        <v>2</v>
      </c>
      <c r="AD61" s="316"/>
      <c r="AE61" s="331">
        <f t="shared" si="1"/>
        <v>60</v>
      </c>
      <c r="AF61" s="331"/>
      <c r="AG61" s="338">
        <f t="shared" si="2"/>
        <v>8</v>
      </c>
      <c r="AH61" s="338"/>
      <c r="AI61" s="323">
        <v>8</v>
      </c>
      <c r="AJ61" s="323"/>
      <c r="AK61" s="323"/>
      <c r="AL61" s="323"/>
      <c r="AM61" s="319"/>
      <c r="AN61" s="319"/>
      <c r="AO61" s="336">
        <f t="shared" si="3"/>
        <v>52</v>
      </c>
      <c r="AP61" s="336"/>
      <c r="AQ61" s="312"/>
      <c r="AR61" s="312"/>
      <c r="AS61" s="323">
        <v>8</v>
      </c>
      <c r="AT61" s="323"/>
      <c r="AU61" s="312"/>
      <c r="AV61" s="312"/>
      <c r="AW61" s="323"/>
      <c r="AX61" s="323"/>
      <c r="AY61" s="312"/>
      <c r="AZ61" s="312"/>
      <c r="BA61" s="323"/>
      <c r="BB61" s="323"/>
      <c r="BC61" s="312"/>
      <c r="BD61" s="312"/>
      <c r="BE61" s="324"/>
      <c r="BF61" s="324"/>
    </row>
    <row r="62" spans="4:58" s="128" customFormat="1" ht="25.5" customHeight="1">
      <c r="D62" s="339" t="s">
        <v>122</v>
      </c>
      <c r="E62" s="339"/>
      <c r="F62" s="339"/>
      <c r="G62" s="340" t="s">
        <v>123</v>
      </c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2"/>
      <c r="U62" s="312">
        <v>3</v>
      </c>
      <c r="V62" s="312"/>
      <c r="W62" s="318"/>
      <c r="X62" s="318"/>
      <c r="Y62" s="314"/>
      <c r="Z62" s="314"/>
      <c r="AA62" s="317">
        <v>3</v>
      </c>
      <c r="AB62" s="317"/>
      <c r="AC62" s="316">
        <v>4</v>
      </c>
      <c r="AD62" s="316"/>
      <c r="AE62" s="331">
        <f t="shared" si="1"/>
        <v>120</v>
      </c>
      <c r="AF62" s="331"/>
      <c r="AG62" s="338">
        <f t="shared" si="2"/>
        <v>8</v>
      </c>
      <c r="AH62" s="338"/>
      <c r="AI62" s="323">
        <v>4</v>
      </c>
      <c r="AJ62" s="323"/>
      <c r="AK62" s="323"/>
      <c r="AL62" s="323"/>
      <c r="AM62" s="319">
        <v>4</v>
      </c>
      <c r="AN62" s="319"/>
      <c r="AO62" s="336">
        <f t="shared" si="3"/>
        <v>112</v>
      </c>
      <c r="AP62" s="336"/>
      <c r="AQ62" s="312"/>
      <c r="AR62" s="312"/>
      <c r="AS62" s="318"/>
      <c r="AT62" s="318"/>
      <c r="AU62" s="312">
        <v>8</v>
      </c>
      <c r="AV62" s="312"/>
      <c r="AW62" s="317"/>
      <c r="AX62" s="317"/>
      <c r="AY62" s="315"/>
      <c r="AZ62" s="315"/>
      <c r="BA62" s="318"/>
      <c r="BB62" s="318"/>
      <c r="BC62" s="315"/>
      <c r="BD62" s="315"/>
      <c r="BE62" s="318"/>
      <c r="BF62" s="318"/>
    </row>
    <row r="63" spans="4:58" s="128" customFormat="1" ht="24.75" customHeight="1">
      <c r="D63" s="308" t="s">
        <v>124</v>
      </c>
      <c r="E63" s="308"/>
      <c r="F63" s="308"/>
      <c r="G63" s="328" t="s">
        <v>125</v>
      </c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30"/>
      <c r="U63" s="312">
        <v>4</v>
      </c>
      <c r="V63" s="312"/>
      <c r="W63" s="318"/>
      <c r="X63" s="318"/>
      <c r="Y63" s="314"/>
      <c r="Z63" s="314"/>
      <c r="AA63" s="317">
        <v>4</v>
      </c>
      <c r="AB63" s="317"/>
      <c r="AC63" s="316">
        <v>5</v>
      </c>
      <c r="AD63" s="316"/>
      <c r="AE63" s="331">
        <f t="shared" si="1"/>
        <v>150</v>
      </c>
      <c r="AF63" s="331"/>
      <c r="AG63" s="338">
        <f t="shared" si="2"/>
        <v>10</v>
      </c>
      <c r="AH63" s="338"/>
      <c r="AI63" s="323">
        <v>4</v>
      </c>
      <c r="AJ63" s="323"/>
      <c r="AK63" s="323"/>
      <c r="AL63" s="323"/>
      <c r="AM63" s="319">
        <v>6</v>
      </c>
      <c r="AN63" s="319"/>
      <c r="AO63" s="336">
        <f t="shared" si="3"/>
        <v>140</v>
      </c>
      <c r="AP63" s="336"/>
      <c r="AQ63" s="312"/>
      <c r="AR63" s="312"/>
      <c r="AS63" s="323"/>
      <c r="AT63" s="323"/>
      <c r="AU63" s="312"/>
      <c r="AV63" s="312"/>
      <c r="AW63" s="323">
        <v>10</v>
      </c>
      <c r="AX63" s="323"/>
      <c r="AY63" s="312"/>
      <c r="AZ63" s="312"/>
      <c r="BA63" s="323"/>
      <c r="BB63" s="323"/>
      <c r="BC63" s="312"/>
      <c r="BD63" s="312"/>
      <c r="BE63" s="324"/>
      <c r="BF63" s="324"/>
    </row>
    <row r="64" spans="4:58" s="128" customFormat="1" ht="24.75" customHeight="1">
      <c r="D64" s="308" t="s">
        <v>126</v>
      </c>
      <c r="E64" s="308"/>
      <c r="F64" s="308"/>
      <c r="G64" s="328" t="s">
        <v>127</v>
      </c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30"/>
      <c r="U64" s="312">
        <v>4</v>
      </c>
      <c r="V64" s="312"/>
      <c r="W64" s="318"/>
      <c r="X64" s="318"/>
      <c r="Y64" s="314"/>
      <c r="Z64" s="314"/>
      <c r="AA64" s="317">
        <v>4</v>
      </c>
      <c r="AB64" s="317"/>
      <c r="AC64" s="316">
        <v>3</v>
      </c>
      <c r="AD64" s="316"/>
      <c r="AE64" s="331">
        <f t="shared" si="1"/>
        <v>90</v>
      </c>
      <c r="AF64" s="331"/>
      <c r="AG64" s="338">
        <f t="shared" si="2"/>
        <v>6</v>
      </c>
      <c r="AH64" s="338"/>
      <c r="AI64" s="323">
        <v>4</v>
      </c>
      <c r="AJ64" s="323"/>
      <c r="AK64" s="323">
        <v>2</v>
      </c>
      <c r="AL64" s="323"/>
      <c r="AM64" s="319"/>
      <c r="AN64" s="319"/>
      <c r="AO64" s="336">
        <f t="shared" si="3"/>
        <v>84</v>
      </c>
      <c r="AP64" s="336"/>
      <c r="AQ64" s="312"/>
      <c r="AR64" s="312"/>
      <c r="AS64" s="318"/>
      <c r="AT64" s="318"/>
      <c r="AU64" s="312"/>
      <c r="AV64" s="312"/>
      <c r="AW64" s="317">
        <v>6</v>
      </c>
      <c r="AX64" s="317"/>
      <c r="AY64" s="315"/>
      <c r="AZ64" s="315"/>
      <c r="BA64" s="318"/>
      <c r="BB64" s="318"/>
      <c r="BC64" s="315"/>
      <c r="BD64" s="315"/>
      <c r="BE64" s="318"/>
      <c r="BF64" s="318"/>
    </row>
    <row r="65" spans="4:58" s="128" customFormat="1" ht="24.75" customHeight="1">
      <c r="D65" s="308" t="s">
        <v>128</v>
      </c>
      <c r="E65" s="308"/>
      <c r="F65" s="308"/>
      <c r="G65" s="328" t="s">
        <v>129</v>
      </c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30"/>
      <c r="U65" s="337">
        <v>4</v>
      </c>
      <c r="V65" s="337"/>
      <c r="W65" s="336"/>
      <c r="X65" s="336"/>
      <c r="Y65" s="314"/>
      <c r="Z65" s="314"/>
      <c r="AA65" s="317">
        <v>4</v>
      </c>
      <c r="AB65" s="317"/>
      <c r="AC65" s="316">
        <v>5</v>
      </c>
      <c r="AD65" s="316"/>
      <c r="AE65" s="343">
        <f t="shared" si="1"/>
        <v>150</v>
      </c>
      <c r="AF65" s="343"/>
      <c r="AG65" s="338">
        <f t="shared" si="2"/>
        <v>6</v>
      </c>
      <c r="AH65" s="338"/>
      <c r="AI65" s="334">
        <v>4</v>
      </c>
      <c r="AJ65" s="334"/>
      <c r="AK65" s="334">
        <v>2</v>
      </c>
      <c r="AL65" s="334"/>
      <c r="AM65" s="335"/>
      <c r="AN65" s="335"/>
      <c r="AO65" s="336">
        <f t="shared" si="3"/>
        <v>144</v>
      </c>
      <c r="AP65" s="336"/>
      <c r="AQ65" s="312"/>
      <c r="AR65" s="312"/>
      <c r="AS65" s="323"/>
      <c r="AT65" s="323"/>
      <c r="AU65" s="312"/>
      <c r="AV65" s="312"/>
      <c r="AW65" s="323">
        <v>6</v>
      </c>
      <c r="AX65" s="323"/>
      <c r="AY65" s="312"/>
      <c r="AZ65" s="312"/>
      <c r="BA65" s="323"/>
      <c r="BB65" s="323"/>
      <c r="BC65" s="312"/>
      <c r="BD65" s="312"/>
      <c r="BE65" s="324"/>
      <c r="BF65" s="324"/>
    </row>
    <row r="66" spans="4:58" s="128" customFormat="1" ht="27.75" customHeight="1">
      <c r="D66" s="339" t="s">
        <v>130</v>
      </c>
      <c r="E66" s="339"/>
      <c r="F66" s="339"/>
      <c r="G66" s="328" t="s">
        <v>131</v>
      </c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30"/>
      <c r="U66" s="312">
        <v>5</v>
      </c>
      <c r="V66" s="312"/>
      <c r="W66" s="318"/>
      <c r="X66" s="318"/>
      <c r="Y66" s="314">
        <v>5</v>
      </c>
      <c r="Z66" s="314"/>
      <c r="AA66" s="317">
        <v>5</v>
      </c>
      <c r="AB66" s="317"/>
      <c r="AC66" s="316">
        <v>6</v>
      </c>
      <c r="AD66" s="316"/>
      <c r="AE66" s="343">
        <f t="shared" si="1"/>
        <v>180</v>
      </c>
      <c r="AF66" s="343"/>
      <c r="AG66" s="338">
        <f t="shared" si="2"/>
        <v>24</v>
      </c>
      <c r="AH66" s="338"/>
      <c r="AI66" s="323">
        <v>16</v>
      </c>
      <c r="AJ66" s="323"/>
      <c r="AK66" s="323">
        <v>8</v>
      </c>
      <c r="AL66" s="323"/>
      <c r="AM66" s="319"/>
      <c r="AN66" s="319"/>
      <c r="AO66" s="336">
        <f t="shared" si="3"/>
        <v>156</v>
      </c>
      <c r="AP66" s="336"/>
      <c r="AQ66" s="312"/>
      <c r="AR66" s="312"/>
      <c r="AS66" s="323"/>
      <c r="AT66" s="323"/>
      <c r="AU66" s="312"/>
      <c r="AV66" s="312"/>
      <c r="AW66" s="323"/>
      <c r="AX66" s="323"/>
      <c r="AY66" s="312">
        <v>24</v>
      </c>
      <c r="AZ66" s="312"/>
      <c r="BA66" s="323"/>
      <c r="BB66" s="323"/>
      <c r="BC66" s="312"/>
      <c r="BD66" s="312"/>
      <c r="BE66" s="324"/>
      <c r="BF66" s="324"/>
    </row>
    <row r="67" spans="4:58" s="128" customFormat="1" ht="51" customHeight="1">
      <c r="D67" s="344" t="s">
        <v>132</v>
      </c>
      <c r="E67" s="345"/>
      <c r="F67" s="346"/>
      <c r="G67" s="328" t="s">
        <v>133</v>
      </c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30"/>
      <c r="U67" s="337"/>
      <c r="V67" s="337"/>
      <c r="W67" s="336">
        <v>7</v>
      </c>
      <c r="X67" s="336"/>
      <c r="Y67" s="314"/>
      <c r="Z67" s="314"/>
      <c r="AA67" s="317">
        <v>7</v>
      </c>
      <c r="AB67" s="317"/>
      <c r="AC67" s="316">
        <v>3.5</v>
      </c>
      <c r="AD67" s="316"/>
      <c r="AE67" s="343">
        <f t="shared" si="1"/>
        <v>105</v>
      </c>
      <c r="AF67" s="343"/>
      <c r="AG67" s="338">
        <f t="shared" si="2"/>
        <v>10</v>
      </c>
      <c r="AH67" s="338"/>
      <c r="AI67" s="334">
        <v>6</v>
      </c>
      <c r="AJ67" s="334"/>
      <c r="AK67" s="334">
        <v>4</v>
      </c>
      <c r="AL67" s="334"/>
      <c r="AM67" s="335"/>
      <c r="AN67" s="335"/>
      <c r="AO67" s="318">
        <f t="shared" si="3"/>
        <v>95</v>
      </c>
      <c r="AP67" s="318"/>
      <c r="AQ67" s="312"/>
      <c r="AR67" s="312"/>
      <c r="AS67" s="318"/>
      <c r="AT67" s="318"/>
      <c r="AU67" s="312"/>
      <c r="AV67" s="312"/>
      <c r="AW67" s="317"/>
      <c r="AX67" s="317"/>
      <c r="AY67" s="315"/>
      <c r="AZ67" s="315"/>
      <c r="BA67" s="318"/>
      <c r="BB67" s="318"/>
      <c r="BC67" s="315">
        <v>10</v>
      </c>
      <c r="BD67" s="315"/>
      <c r="BE67" s="318"/>
      <c r="BF67" s="318"/>
    </row>
    <row r="68" spans="4:58" s="128" customFormat="1" ht="46.5" customHeight="1">
      <c r="D68" s="339" t="s">
        <v>132</v>
      </c>
      <c r="E68" s="339"/>
      <c r="F68" s="339"/>
      <c r="G68" s="328" t="s">
        <v>183</v>
      </c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30"/>
      <c r="U68" s="312">
        <v>8</v>
      </c>
      <c r="V68" s="312"/>
      <c r="W68" s="313">
        <v>6</v>
      </c>
      <c r="X68" s="313"/>
      <c r="Y68" s="314"/>
      <c r="Z68" s="314"/>
      <c r="AA68" s="314">
        <v>5.7</v>
      </c>
      <c r="AB68" s="314"/>
      <c r="AC68" s="425">
        <v>6</v>
      </c>
      <c r="AD68" s="425"/>
      <c r="AE68" s="316">
        <f>AC68*30</f>
        <v>180</v>
      </c>
      <c r="AF68" s="316"/>
      <c r="AG68" s="314">
        <f>AI68+AK68+AM68</f>
        <v>22</v>
      </c>
      <c r="AH68" s="314"/>
      <c r="AI68" s="312"/>
      <c r="AJ68" s="312"/>
      <c r="AK68" s="319">
        <v>22</v>
      </c>
      <c r="AL68" s="319"/>
      <c r="AM68" s="319"/>
      <c r="AN68" s="319"/>
      <c r="AO68" s="318">
        <f>AE68-AG68</f>
        <v>158</v>
      </c>
      <c r="AP68" s="318"/>
      <c r="AQ68" s="312"/>
      <c r="AR68" s="312"/>
      <c r="AS68" s="318"/>
      <c r="AT68" s="318"/>
      <c r="AU68" s="312"/>
      <c r="AV68" s="312"/>
      <c r="AW68" s="323"/>
      <c r="AX68" s="323"/>
      <c r="AY68" s="312">
        <v>6</v>
      </c>
      <c r="AZ68" s="312"/>
      <c r="BA68" s="323">
        <v>6</v>
      </c>
      <c r="BB68" s="323"/>
      <c r="BC68" s="312">
        <v>6</v>
      </c>
      <c r="BD68" s="312"/>
      <c r="BE68" s="324">
        <v>4</v>
      </c>
      <c r="BF68" s="324"/>
    </row>
    <row r="69" spans="4:58" s="128" customFormat="1" ht="27" customHeight="1">
      <c r="D69" s="344" t="s">
        <v>134</v>
      </c>
      <c r="E69" s="345"/>
      <c r="F69" s="346"/>
      <c r="G69" s="328" t="s">
        <v>225</v>
      </c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30"/>
      <c r="U69" s="337"/>
      <c r="V69" s="337"/>
      <c r="W69" s="336">
        <v>1</v>
      </c>
      <c r="X69" s="336"/>
      <c r="Y69" s="314"/>
      <c r="Z69" s="314"/>
      <c r="AA69" s="317"/>
      <c r="AB69" s="317"/>
      <c r="AC69" s="316">
        <v>2</v>
      </c>
      <c r="AD69" s="316"/>
      <c r="AE69" s="343">
        <f>AC69*30</f>
        <v>60</v>
      </c>
      <c r="AF69" s="343"/>
      <c r="AG69" s="338">
        <f>AI69+AK69+AM69</f>
        <v>8</v>
      </c>
      <c r="AH69" s="338"/>
      <c r="AI69" s="334">
        <v>6</v>
      </c>
      <c r="AJ69" s="334"/>
      <c r="AK69" s="334">
        <v>2</v>
      </c>
      <c r="AL69" s="334"/>
      <c r="AM69" s="335"/>
      <c r="AN69" s="335"/>
      <c r="AO69" s="318">
        <f>AE69-AG69</f>
        <v>52</v>
      </c>
      <c r="AP69" s="318"/>
      <c r="AQ69" s="312">
        <v>8</v>
      </c>
      <c r="AR69" s="312"/>
      <c r="AS69" s="318"/>
      <c r="AT69" s="318"/>
      <c r="AU69" s="312"/>
      <c r="AV69" s="312"/>
      <c r="AW69" s="317"/>
      <c r="AX69" s="317"/>
      <c r="AY69" s="315"/>
      <c r="AZ69" s="315"/>
      <c r="BA69" s="318"/>
      <c r="BB69" s="318"/>
      <c r="BC69" s="315"/>
      <c r="BD69" s="315"/>
      <c r="BE69" s="318"/>
      <c r="BF69" s="318"/>
    </row>
    <row r="70" spans="4:58" s="128" customFormat="1" ht="32.25" customHeight="1">
      <c r="D70" s="344" t="s">
        <v>137</v>
      </c>
      <c r="E70" s="345"/>
      <c r="F70" s="346"/>
      <c r="G70" s="328" t="s">
        <v>243</v>
      </c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30"/>
      <c r="U70" s="312"/>
      <c r="V70" s="312"/>
      <c r="W70" s="313">
        <v>6</v>
      </c>
      <c r="X70" s="313"/>
      <c r="Y70" s="314"/>
      <c r="Z70" s="314"/>
      <c r="AA70" s="315">
        <v>6</v>
      </c>
      <c r="AB70" s="315"/>
      <c r="AC70" s="316">
        <v>2</v>
      </c>
      <c r="AD70" s="316"/>
      <c r="AE70" s="316">
        <f>AC70*30</f>
        <v>60</v>
      </c>
      <c r="AF70" s="316"/>
      <c r="AG70" s="314">
        <f>AI70+AK70+AM70</f>
        <v>8</v>
      </c>
      <c r="AH70" s="314"/>
      <c r="AI70" s="312">
        <v>6</v>
      </c>
      <c r="AJ70" s="312"/>
      <c r="AK70" s="319">
        <v>2</v>
      </c>
      <c r="AL70" s="319"/>
      <c r="AM70" s="319"/>
      <c r="AN70" s="319"/>
      <c r="AO70" s="318">
        <f>AE70-AG70</f>
        <v>52</v>
      </c>
      <c r="AP70" s="318"/>
      <c r="AQ70" s="312"/>
      <c r="AR70" s="312"/>
      <c r="AS70" s="318"/>
      <c r="AT70" s="318"/>
      <c r="AU70" s="312"/>
      <c r="AV70" s="312"/>
      <c r="AW70" s="317"/>
      <c r="AX70" s="317"/>
      <c r="AY70" s="315"/>
      <c r="AZ70" s="315"/>
      <c r="BA70" s="318">
        <v>8</v>
      </c>
      <c r="BB70" s="318"/>
      <c r="BC70" s="315"/>
      <c r="BD70" s="315"/>
      <c r="BE70" s="318"/>
      <c r="BF70" s="318"/>
    </row>
    <row r="71" spans="4:58" s="128" customFormat="1" ht="29.25" customHeight="1">
      <c r="D71" s="344" t="s">
        <v>227</v>
      </c>
      <c r="E71" s="345"/>
      <c r="F71" s="346"/>
      <c r="G71" s="328" t="s">
        <v>135</v>
      </c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30"/>
      <c r="U71" s="312"/>
      <c r="V71" s="312"/>
      <c r="W71" s="318">
        <v>8</v>
      </c>
      <c r="X71" s="318"/>
      <c r="Y71" s="314"/>
      <c r="Z71" s="314"/>
      <c r="AA71" s="317"/>
      <c r="AB71" s="317"/>
      <c r="AC71" s="316">
        <v>6</v>
      </c>
      <c r="AD71" s="316"/>
      <c r="AE71" s="343">
        <f t="shared" si="1"/>
        <v>180</v>
      </c>
      <c r="AF71" s="343"/>
      <c r="AG71" s="314"/>
      <c r="AH71" s="314"/>
      <c r="AI71" s="323"/>
      <c r="AJ71" s="323"/>
      <c r="AK71" s="323"/>
      <c r="AL71" s="323"/>
      <c r="AM71" s="319"/>
      <c r="AN71" s="319"/>
      <c r="AO71" s="336">
        <f t="shared" si="3"/>
        <v>180</v>
      </c>
      <c r="AP71" s="336"/>
      <c r="AQ71" s="312"/>
      <c r="AR71" s="312"/>
      <c r="AS71" s="323"/>
      <c r="AT71" s="323"/>
      <c r="AU71" s="312"/>
      <c r="AV71" s="312"/>
      <c r="AW71" s="323"/>
      <c r="AX71" s="323"/>
      <c r="AY71" s="312"/>
      <c r="AZ71" s="312"/>
      <c r="BA71" s="323"/>
      <c r="BB71" s="323"/>
      <c r="BC71" s="312"/>
      <c r="BD71" s="312"/>
      <c r="BE71" s="324" t="s">
        <v>136</v>
      </c>
      <c r="BF71" s="324"/>
    </row>
    <row r="72" spans="4:58" s="68" customFormat="1" ht="21.75" customHeight="1">
      <c r="D72" s="363" t="s">
        <v>244</v>
      </c>
      <c r="E72" s="364"/>
      <c r="F72" s="365"/>
      <c r="G72" s="366" t="s">
        <v>60</v>
      </c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8"/>
      <c r="U72" s="369"/>
      <c r="V72" s="369"/>
      <c r="W72" s="370"/>
      <c r="X72" s="370"/>
      <c r="Y72" s="348"/>
      <c r="Z72" s="348"/>
      <c r="AA72" s="371"/>
      <c r="AB72" s="371"/>
      <c r="AC72" s="372">
        <v>6</v>
      </c>
      <c r="AD72" s="372"/>
      <c r="AE72" s="347">
        <f t="shared" si="1"/>
        <v>180</v>
      </c>
      <c r="AF72" s="347"/>
      <c r="AG72" s="348"/>
      <c r="AH72" s="348"/>
      <c r="AI72" s="349"/>
      <c r="AJ72" s="349"/>
      <c r="AK72" s="350"/>
      <c r="AL72" s="350"/>
      <c r="AM72" s="351"/>
      <c r="AN72" s="351"/>
      <c r="AO72" s="352">
        <f t="shared" si="3"/>
        <v>180</v>
      </c>
      <c r="AP72" s="352"/>
      <c r="AQ72" s="353"/>
      <c r="AR72" s="353"/>
      <c r="AS72" s="352"/>
      <c r="AT72" s="352"/>
      <c r="AU72" s="353"/>
      <c r="AV72" s="353"/>
      <c r="AW72" s="354"/>
      <c r="AX72" s="354"/>
      <c r="AY72" s="355"/>
      <c r="AZ72" s="355"/>
      <c r="BA72" s="352"/>
      <c r="BB72" s="352"/>
      <c r="BC72" s="355"/>
      <c r="BD72" s="355"/>
      <c r="BE72" s="352" t="s">
        <v>136</v>
      </c>
      <c r="BF72" s="352"/>
    </row>
    <row r="73" spans="4:58" s="68" customFormat="1" ht="12" customHeight="1" thickBot="1">
      <c r="D73" s="356"/>
      <c r="E73" s="356"/>
      <c r="F73" s="356"/>
      <c r="G73" s="357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9"/>
      <c r="U73" s="353"/>
      <c r="V73" s="353"/>
      <c r="W73" s="360"/>
      <c r="X73" s="360"/>
      <c r="Y73" s="361"/>
      <c r="Z73" s="361"/>
      <c r="AA73" s="355"/>
      <c r="AB73" s="355"/>
      <c r="AC73" s="361"/>
      <c r="AD73" s="361"/>
      <c r="AE73" s="361"/>
      <c r="AF73" s="361"/>
      <c r="AG73" s="361"/>
      <c r="AH73" s="361"/>
      <c r="AI73" s="353"/>
      <c r="AJ73" s="353"/>
      <c r="AK73" s="351"/>
      <c r="AL73" s="351"/>
      <c r="AM73" s="351"/>
      <c r="AN73" s="351"/>
      <c r="AO73" s="352"/>
      <c r="AP73" s="352"/>
      <c r="AQ73" s="353"/>
      <c r="AR73" s="353"/>
      <c r="AS73" s="349"/>
      <c r="AT73" s="349"/>
      <c r="AU73" s="353"/>
      <c r="AV73" s="353"/>
      <c r="AW73" s="349"/>
      <c r="AX73" s="349"/>
      <c r="AY73" s="353"/>
      <c r="AZ73" s="353"/>
      <c r="BA73" s="349"/>
      <c r="BB73" s="349"/>
      <c r="BC73" s="353"/>
      <c r="BD73" s="353"/>
      <c r="BE73" s="362"/>
      <c r="BF73" s="362"/>
    </row>
    <row r="74" spans="4:58" s="89" customFormat="1" ht="21.75" customHeight="1" thickBot="1">
      <c r="D74" s="373" t="s">
        <v>138</v>
      </c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4">
        <v>13</v>
      </c>
      <c r="V74" s="375"/>
      <c r="W74" s="375">
        <v>20</v>
      </c>
      <c r="X74" s="376"/>
      <c r="Y74" s="377">
        <v>8</v>
      </c>
      <c r="Z74" s="377"/>
      <c r="AA74" s="377">
        <v>30</v>
      </c>
      <c r="AB74" s="377"/>
      <c r="AC74" s="378">
        <f>SUM(AC47:AD73)</f>
        <v>121.5</v>
      </c>
      <c r="AD74" s="378"/>
      <c r="AE74" s="377">
        <f>SUM(AE47:AF73)</f>
        <v>3645</v>
      </c>
      <c r="AF74" s="377"/>
      <c r="AG74" s="377">
        <f>SUM(AG47:AH73)</f>
        <v>289</v>
      </c>
      <c r="AH74" s="377"/>
      <c r="AI74" s="374">
        <f>SUM(AI47:AJ73)</f>
        <v>156</v>
      </c>
      <c r="AJ74" s="375"/>
      <c r="AK74" s="375">
        <f>SUM(AK47:AL73)</f>
        <v>101</v>
      </c>
      <c r="AL74" s="375"/>
      <c r="AM74" s="375">
        <f>SUM(AM47:AN73)</f>
        <v>32</v>
      </c>
      <c r="AN74" s="375"/>
      <c r="AO74" s="375">
        <f>SUM(AO47:AP73)</f>
        <v>3340</v>
      </c>
      <c r="AP74" s="376"/>
      <c r="AQ74" s="374">
        <f>SUM(AQ47:AR73)</f>
        <v>74</v>
      </c>
      <c r="AR74" s="375"/>
      <c r="AS74" s="375">
        <f>SUM(AS47:AT73)</f>
        <v>70</v>
      </c>
      <c r="AT74" s="376"/>
      <c r="AU74" s="374">
        <f>SUM(AU47:AV73)</f>
        <v>16</v>
      </c>
      <c r="AV74" s="375"/>
      <c r="AW74" s="375">
        <f>SUM(AW47:AX73)</f>
        <v>31</v>
      </c>
      <c r="AX74" s="376"/>
      <c r="AY74" s="374">
        <f>SUM(AY47:AZ73)</f>
        <v>46</v>
      </c>
      <c r="AZ74" s="375"/>
      <c r="BA74" s="375">
        <f>SUM(BA47:BB73)</f>
        <v>22</v>
      </c>
      <c r="BB74" s="376"/>
      <c r="BC74" s="374">
        <f>SUM(BC47:BD73)</f>
        <v>26</v>
      </c>
      <c r="BD74" s="375"/>
      <c r="BE74" s="375">
        <f>SUM(BE47:BF73)</f>
        <v>4</v>
      </c>
      <c r="BF74" s="376"/>
    </row>
    <row r="75" spans="4:58" s="68" customFormat="1" ht="27" customHeight="1" thickBot="1">
      <c r="D75" s="379" t="s">
        <v>139</v>
      </c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79"/>
      <c r="BF75" s="379"/>
    </row>
    <row r="76" spans="4:58" s="128" customFormat="1" ht="27" customHeight="1">
      <c r="D76" s="339" t="s">
        <v>140</v>
      </c>
      <c r="E76" s="339"/>
      <c r="F76" s="339"/>
      <c r="G76" s="380" t="s">
        <v>141</v>
      </c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2"/>
      <c r="U76" s="312"/>
      <c r="V76" s="312"/>
      <c r="W76" s="318">
        <v>4</v>
      </c>
      <c r="X76" s="318"/>
      <c r="Y76" s="314"/>
      <c r="Z76" s="314"/>
      <c r="AA76" s="317">
        <v>4</v>
      </c>
      <c r="AB76" s="317"/>
      <c r="AC76" s="316">
        <v>3.5</v>
      </c>
      <c r="AD76" s="316"/>
      <c r="AE76" s="343">
        <f aca="true" t="shared" si="4" ref="AE76:AE91">AC76*30</f>
        <v>105</v>
      </c>
      <c r="AF76" s="343"/>
      <c r="AG76" s="338">
        <f aca="true" t="shared" si="5" ref="AG76:AG91">AI76+AK76+AM76</f>
        <v>10</v>
      </c>
      <c r="AH76" s="338"/>
      <c r="AI76" s="323">
        <v>4</v>
      </c>
      <c r="AJ76" s="323"/>
      <c r="AK76" s="323"/>
      <c r="AL76" s="323"/>
      <c r="AM76" s="319">
        <v>6</v>
      </c>
      <c r="AN76" s="319"/>
      <c r="AO76" s="336">
        <f aca="true" t="shared" si="6" ref="AO76:AO91">AE76-AG76</f>
        <v>95</v>
      </c>
      <c r="AP76" s="336"/>
      <c r="AQ76" s="312"/>
      <c r="AR76" s="312"/>
      <c r="AS76" s="318"/>
      <c r="AT76" s="318"/>
      <c r="AU76" s="312"/>
      <c r="AV76" s="312"/>
      <c r="AW76" s="317">
        <v>10</v>
      </c>
      <c r="AX76" s="317"/>
      <c r="AY76" s="315"/>
      <c r="AZ76" s="315"/>
      <c r="BA76" s="318"/>
      <c r="BB76" s="318"/>
      <c r="BC76" s="315"/>
      <c r="BD76" s="315"/>
      <c r="BE76" s="318"/>
      <c r="BF76" s="318"/>
    </row>
    <row r="77" spans="4:58" s="128" customFormat="1" ht="27" customHeight="1">
      <c r="D77" s="339" t="s">
        <v>142</v>
      </c>
      <c r="E77" s="339"/>
      <c r="F77" s="339"/>
      <c r="G77" s="328" t="s">
        <v>143</v>
      </c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30"/>
      <c r="U77" s="312">
        <v>3</v>
      </c>
      <c r="V77" s="312"/>
      <c r="W77" s="318"/>
      <c r="X77" s="318"/>
      <c r="Y77" s="314"/>
      <c r="Z77" s="314"/>
      <c r="AA77" s="317">
        <v>3</v>
      </c>
      <c r="AB77" s="317"/>
      <c r="AC77" s="316">
        <v>5</v>
      </c>
      <c r="AD77" s="316"/>
      <c r="AE77" s="343">
        <f t="shared" si="4"/>
        <v>150</v>
      </c>
      <c r="AF77" s="343"/>
      <c r="AG77" s="338">
        <f t="shared" si="5"/>
        <v>10</v>
      </c>
      <c r="AH77" s="338"/>
      <c r="AI77" s="323">
        <v>4</v>
      </c>
      <c r="AJ77" s="323"/>
      <c r="AK77" s="323"/>
      <c r="AL77" s="323"/>
      <c r="AM77" s="319">
        <v>6</v>
      </c>
      <c r="AN77" s="319"/>
      <c r="AO77" s="318">
        <f t="shared" si="6"/>
        <v>140</v>
      </c>
      <c r="AP77" s="318"/>
      <c r="AQ77" s="312"/>
      <c r="AR77" s="312"/>
      <c r="AS77" s="323"/>
      <c r="AT77" s="323"/>
      <c r="AU77" s="312">
        <v>10</v>
      </c>
      <c r="AV77" s="312"/>
      <c r="AW77" s="323"/>
      <c r="AX77" s="323"/>
      <c r="AY77" s="312"/>
      <c r="AZ77" s="312"/>
      <c r="BA77" s="323"/>
      <c r="BB77" s="323"/>
      <c r="BC77" s="312"/>
      <c r="BD77" s="312"/>
      <c r="BE77" s="324"/>
      <c r="BF77" s="324"/>
    </row>
    <row r="78" spans="4:58" s="128" customFormat="1" ht="27.75" customHeight="1">
      <c r="D78" s="339" t="s">
        <v>144</v>
      </c>
      <c r="E78" s="339"/>
      <c r="F78" s="339"/>
      <c r="G78" s="328" t="s">
        <v>145</v>
      </c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30"/>
      <c r="U78" s="337">
        <v>3</v>
      </c>
      <c r="V78" s="337"/>
      <c r="W78" s="336"/>
      <c r="X78" s="336"/>
      <c r="Y78" s="314">
        <v>3</v>
      </c>
      <c r="Z78" s="314"/>
      <c r="AA78" s="317">
        <v>3</v>
      </c>
      <c r="AB78" s="317"/>
      <c r="AC78" s="316">
        <v>4</v>
      </c>
      <c r="AD78" s="316"/>
      <c r="AE78" s="343">
        <f t="shared" si="4"/>
        <v>120</v>
      </c>
      <c r="AF78" s="343"/>
      <c r="AG78" s="338">
        <f t="shared" si="5"/>
        <v>5</v>
      </c>
      <c r="AH78" s="338"/>
      <c r="AI78" s="334">
        <v>4</v>
      </c>
      <c r="AJ78" s="334"/>
      <c r="AK78" s="323">
        <v>1</v>
      </c>
      <c r="AL78" s="323"/>
      <c r="AM78" s="335"/>
      <c r="AN78" s="335"/>
      <c r="AO78" s="336">
        <f t="shared" si="6"/>
        <v>115</v>
      </c>
      <c r="AP78" s="336"/>
      <c r="AQ78" s="312"/>
      <c r="AR78" s="312"/>
      <c r="AS78" s="318"/>
      <c r="AT78" s="318"/>
      <c r="AU78" s="312">
        <v>5</v>
      </c>
      <c r="AV78" s="312"/>
      <c r="AW78" s="317"/>
      <c r="AX78" s="317"/>
      <c r="AY78" s="315"/>
      <c r="AZ78" s="315"/>
      <c r="BA78" s="318"/>
      <c r="BB78" s="318"/>
      <c r="BC78" s="315"/>
      <c r="BD78" s="315"/>
      <c r="BE78" s="318"/>
      <c r="BF78" s="318"/>
    </row>
    <row r="79" spans="4:58" s="128" customFormat="1" ht="27.75" customHeight="1">
      <c r="D79" s="339" t="s">
        <v>146</v>
      </c>
      <c r="E79" s="339"/>
      <c r="F79" s="339"/>
      <c r="G79" s="328" t="s">
        <v>147</v>
      </c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30"/>
      <c r="U79" s="312"/>
      <c r="V79" s="312"/>
      <c r="W79" s="318">
        <v>3</v>
      </c>
      <c r="X79" s="318"/>
      <c r="Y79" s="314"/>
      <c r="Z79" s="314"/>
      <c r="AA79" s="317">
        <v>3</v>
      </c>
      <c r="AB79" s="317"/>
      <c r="AC79" s="316">
        <v>4</v>
      </c>
      <c r="AD79" s="316"/>
      <c r="AE79" s="343">
        <f t="shared" si="4"/>
        <v>120</v>
      </c>
      <c r="AF79" s="343"/>
      <c r="AG79" s="314">
        <f t="shared" si="5"/>
        <v>10</v>
      </c>
      <c r="AH79" s="314"/>
      <c r="AI79" s="323">
        <v>4</v>
      </c>
      <c r="AJ79" s="323"/>
      <c r="AK79" s="323"/>
      <c r="AL79" s="323"/>
      <c r="AM79" s="319">
        <v>6</v>
      </c>
      <c r="AN79" s="319"/>
      <c r="AO79" s="318">
        <f t="shared" si="6"/>
        <v>110</v>
      </c>
      <c r="AP79" s="318"/>
      <c r="AQ79" s="312"/>
      <c r="AR79" s="312"/>
      <c r="AS79" s="318"/>
      <c r="AT79" s="318"/>
      <c r="AU79" s="312">
        <v>10</v>
      </c>
      <c r="AV79" s="312"/>
      <c r="AW79" s="317"/>
      <c r="AX79" s="317"/>
      <c r="AY79" s="315"/>
      <c r="AZ79" s="315"/>
      <c r="BA79" s="318"/>
      <c r="BB79" s="318"/>
      <c r="BC79" s="315"/>
      <c r="BD79" s="315"/>
      <c r="BE79" s="318"/>
      <c r="BF79" s="318"/>
    </row>
    <row r="80" spans="4:58" s="128" customFormat="1" ht="27" customHeight="1">
      <c r="D80" s="339" t="s">
        <v>148</v>
      </c>
      <c r="E80" s="339"/>
      <c r="F80" s="339"/>
      <c r="G80" s="328" t="s">
        <v>149</v>
      </c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30"/>
      <c r="U80" s="312"/>
      <c r="V80" s="312"/>
      <c r="W80" s="318">
        <v>3</v>
      </c>
      <c r="X80" s="318"/>
      <c r="Y80" s="314"/>
      <c r="Z80" s="314"/>
      <c r="AA80" s="317">
        <v>3</v>
      </c>
      <c r="AB80" s="317"/>
      <c r="AC80" s="316">
        <v>3</v>
      </c>
      <c r="AD80" s="316"/>
      <c r="AE80" s="331">
        <f t="shared" si="4"/>
        <v>90</v>
      </c>
      <c r="AF80" s="331"/>
      <c r="AG80" s="314">
        <f t="shared" si="5"/>
        <v>6</v>
      </c>
      <c r="AH80" s="314"/>
      <c r="AI80" s="323">
        <v>4</v>
      </c>
      <c r="AJ80" s="323"/>
      <c r="AK80" s="323">
        <v>2</v>
      </c>
      <c r="AL80" s="323"/>
      <c r="AM80" s="319"/>
      <c r="AN80" s="319"/>
      <c r="AO80" s="318">
        <f t="shared" si="6"/>
        <v>84</v>
      </c>
      <c r="AP80" s="318"/>
      <c r="AQ80" s="312"/>
      <c r="AR80" s="312"/>
      <c r="AS80" s="318"/>
      <c r="AT80" s="318"/>
      <c r="AU80" s="312">
        <v>6</v>
      </c>
      <c r="AV80" s="312"/>
      <c r="AW80" s="317"/>
      <c r="AX80" s="317"/>
      <c r="AY80" s="315"/>
      <c r="AZ80" s="315"/>
      <c r="BA80" s="318"/>
      <c r="BB80" s="318"/>
      <c r="BC80" s="315"/>
      <c r="BD80" s="315"/>
      <c r="BE80" s="318"/>
      <c r="BF80" s="318"/>
    </row>
    <row r="81" spans="4:58" s="128" customFormat="1" ht="50.25" customHeight="1">
      <c r="D81" s="339" t="s">
        <v>150</v>
      </c>
      <c r="E81" s="339"/>
      <c r="F81" s="339"/>
      <c r="G81" s="328" t="s">
        <v>151</v>
      </c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30"/>
      <c r="U81" s="337">
        <v>5</v>
      </c>
      <c r="V81" s="337"/>
      <c r="W81" s="336"/>
      <c r="X81" s="336"/>
      <c r="Y81" s="314"/>
      <c r="Z81" s="314"/>
      <c r="AA81" s="317">
        <v>5</v>
      </c>
      <c r="AB81" s="317"/>
      <c r="AC81" s="316">
        <v>4</v>
      </c>
      <c r="AD81" s="316"/>
      <c r="AE81" s="343">
        <f t="shared" si="4"/>
        <v>120</v>
      </c>
      <c r="AF81" s="343"/>
      <c r="AG81" s="338">
        <f t="shared" si="5"/>
        <v>24</v>
      </c>
      <c r="AH81" s="338"/>
      <c r="AI81" s="334">
        <v>8</v>
      </c>
      <c r="AJ81" s="334"/>
      <c r="AK81" s="323"/>
      <c r="AL81" s="323"/>
      <c r="AM81" s="335">
        <v>16</v>
      </c>
      <c r="AN81" s="335"/>
      <c r="AO81" s="336">
        <f t="shared" si="6"/>
        <v>96</v>
      </c>
      <c r="AP81" s="336"/>
      <c r="AQ81" s="312"/>
      <c r="AR81" s="312"/>
      <c r="AS81" s="318"/>
      <c r="AT81" s="318"/>
      <c r="AU81" s="312"/>
      <c r="AV81" s="312"/>
      <c r="AW81" s="317"/>
      <c r="AX81" s="317"/>
      <c r="AY81" s="315">
        <v>24</v>
      </c>
      <c r="AZ81" s="315"/>
      <c r="BA81" s="318"/>
      <c r="BB81" s="318"/>
      <c r="BC81" s="315"/>
      <c r="BD81" s="315"/>
      <c r="BE81" s="318"/>
      <c r="BF81" s="318"/>
    </row>
    <row r="82" spans="4:58" s="128" customFormat="1" ht="30.75" customHeight="1">
      <c r="D82" s="339" t="s">
        <v>152</v>
      </c>
      <c r="E82" s="339"/>
      <c r="F82" s="339"/>
      <c r="G82" s="328" t="s">
        <v>153</v>
      </c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30"/>
      <c r="U82" s="312">
        <v>6</v>
      </c>
      <c r="V82" s="312"/>
      <c r="W82" s="318"/>
      <c r="X82" s="318"/>
      <c r="Y82" s="314"/>
      <c r="Z82" s="314"/>
      <c r="AA82" s="317">
        <v>6</v>
      </c>
      <c r="AB82" s="317"/>
      <c r="AC82" s="316">
        <v>4.5</v>
      </c>
      <c r="AD82" s="316"/>
      <c r="AE82" s="343">
        <f t="shared" si="4"/>
        <v>135</v>
      </c>
      <c r="AF82" s="343"/>
      <c r="AG82" s="338">
        <f t="shared" si="5"/>
        <v>20</v>
      </c>
      <c r="AH82" s="338"/>
      <c r="AI82" s="323">
        <v>8</v>
      </c>
      <c r="AJ82" s="323"/>
      <c r="AK82" s="323"/>
      <c r="AL82" s="323"/>
      <c r="AM82" s="319">
        <v>12</v>
      </c>
      <c r="AN82" s="319"/>
      <c r="AO82" s="336">
        <f t="shared" si="6"/>
        <v>115</v>
      </c>
      <c r="AP82" s="336"/>
      <c r="AQ82" s="312"/>
      <c r="AR82" s="312"/>
      <c r="AS82" s="323"/>
      <c r="AT82" s="323"/>
      <c r="AU82" s="312"/>
      <c r="AV82" s="312"/>
      <c r="AW82" s="323"/>
      <c r="AX82" s="323"/>
      <c r="AY82" s="312"/>
      <c r="AZ82" s="312"/>
      <c r="BA82" s="323">
        <v>20</v>
      </c>
      <c r="BB82" s="323"/>
      <c r="BC82" s="312"/>
      <c r="BD82" s="312"/>
      <c r="BE82" s="324"/>
      <c r="BF82" s="324"/>
    </row>
    <row r="83" spans="4:58" s="128" customFormat="1" ht="24.75" customHeight="1">
      <c r="D83" s="339" t="s">
        <v>154</v>
      </c>
      <c r="E83" s="339"/>
      <c r="F83" s="339"/>
      <c r="G83" s="328" t="s">
        <v>155</v>
      </c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30"/>
      <c r="U83" s="312"/>
      <c r="V83" s="312"/>
      <c r="W83" s="318">
        <v>8</v>
      </c>
      <c r="X83" s="318"/>
      <c r="Y83" s="314"/>
      <c r="Z83" s="314"/>
      <c r="AA83" s="317">
        <v>8</v>
      </c>
      <c r="AB83" s="317"/>
      <c r="AC83" s="316">
        <v>3</v>
      </c>
      <c r="AD83" s="316"/>
      <c r="AE83" s="343">
        <f t="shared" si="4"/>
        <v>90</v>
      </c>
      <c r="AF83" s="343"/>
      <c r="AG83" s="338">
        <f t="shared" si="5"/>
        <v>8</v>
      </c>
      <c r="AH83" s="338"/>
      <c r="AI83" s="312">
        <v>6</v>
      </c>
      <c r="AJ83" s="312"/>
      <c r="AK83" s="319"/>
      <c r="AL83" s="319"/>
      <c r="AM83" s="319">
        <v>2</v>
      </c>
      <c r="AN83" s="319"/>
      <c r="AO83" s="336">
        <f t="shared" si="6"/>
        <v>82</v>
      </c>
      <c r="AP83" s="336"/>
      <c r="AQ83" s="312"/>
      <c r="AR83" s="312"/>
      <c r="AS83" s="323"/>
      <c r="AT83" s="323"/>
      <c r="AU83" s="312"/>
      <c r="AV83" s="312"/>
      <c r="AW83" s="323"/>
      <c r="AX83" s="323"/>
      <c r="AY83" s="312"/>
      <c r="AZ83" s="312"/>
      <c r="BA83" s="323"/>
      <c r="BB83" s="323"/>
      <c r="BC83" s="312"/>
      <c r="BD83" s="312"/>
      <c r="BE83" s="324">
        <v>8</v>
      </c>
      <c r="BF83" s="324"/>
    </row>
    <row r="84" spans="4:58" s="128" customFormat="1" ht="24.75" customHeight="1">
      <c r="D84" s="339" t="s">
        <v>156</v>
      </c>
      <c r="E84" s="339"/>
      <c r="F84" s="339"/>
      <c r="G84" s="328" t="s">
        <v>157</v>
      </c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30"/>
      <c r="U84" s="312">
        <v>6</v>
      </c>
      <c r="V84" s="312"/>
      <c r="W84" s="318"/>
      <c r="X84" s="318"/>
      <c r="Y84" s="314">
        <v>6</v>
      </c>
      <c r="Z84" s="314"/>
      <c r="AA84" s="317">
        <v>6</v>
      </c>
      <c r="AB84" s="317"/>
      <c r="AC84" s="316">
        <v>4</v>
      </c>
      <c r="AD84" s="316"/>
      <c r="AE84" s="343">
        <f t="shared" si="4"/>
        <v>120</v>
      </c>
      <c r="AF84" s="343"/>
      <c r="AG84" s="338">
        <f t="shared" si="5"/>
        <v>16</v>
      </c>
      <c r="AH84" s="338"/>
      <c r="AI84" s="323">
        <v>8</v>
      </c>
      <c r="AJ84" s="323"/>
      <c r="AK84" s="323"/>
      <c r="AL84" s="323"/>
      <c r="AM84" s="319">
        <v>8</v>
      </c>
      <c r="AN84" s="319"/>
      <c r="AO84" s="336">
        <f t="shared" si="6"/>
        <v>104</v>
      </c>
      <c r="AP84" s="336"/>
      <c r="AQ84" s="312"/>
      <c r="AR84" s="312"/>
      <c r="AS84" s="318"/>
      <c r="AT84" s="318"/>
      <c r="AU84" s="312"/>
      <c r="AV84" s="312"/>
      <c r="AW84" s="317"/>
      <c r="AX84" s="317"/>
      <c r="AY84" s="315"/>
      <c r="AZ84" s="315"/>
      <c r="BA84" s="318">
        <v>16</v>
      </c>
      <c r="BB84" s="318"/>
      <c r="BC84" s="315"/>
      <c r="BD84" s="315"/>
      <c r="BE84" s="318"/>
      <c r="BF84" s="318"/>
    </row>
    <row r="85" spans="4:58" s="128" customFormat="1" ht="49.5" customHeight="1">
      <c r="D85" s="339" t="s">
        <v>158</v>
      </c>
      <c r="E85" s="339"/>
      <c r="F85" s="339"/>
      <c r="G85" s="328" t="s">
        <v>159</v>
      </c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30"/>
      <c r="U85" s="312">
        <v>6</v>
      </c>
      <c r="V85" s="312"/>
      <c r="W85" s="318"/>
      <c r="X85" s="318"/>
      <c r="Y85" s="314"/>
      <c r="Z85" s="314"/>
      <c r="AA85" s="317">
        <v>6</v>
      </c>
      <c r="AB85" s="317"/>
      <c r="AC85" s="316">
        <v>4</v>
      </c>
      <c r="AD85" s="316"/>
      <c r="AE85" s="343">
        <f t="shared" si="4"/>
        <v>120</v>
      </c>
      <c r="AF85" s="343"/>
      <c r="AG85" s="338">
        <f t="shared" si="5"/>
        <v>12</v>
      </c>
      <c r="AH85" s="338"/>
      <c r="AI85" s="323">
        <v>8</v>
      </c>
      <c r="AJ85" s="323"/>
      <c r="AK85" s="323">
        <v>4</v>
      </c>
      <c r="AL85" s="323"/>
      <c r="AM85" s="319"/>
      <c r="AN85" s="319"/>
      <c r="AO85" s="336">
        <f t="shared" si="6"/>
        <v>108</v>
      </c>
      <c r="AP85" s="336"/>
      <c r="AQ85" s="312"/>
      <c r="AR85" s="312"/>
      <c r="AS85" s="318"/>
      <c r="AT85" s="318"/>
      <c r="AU85" s="312"/>
      <c r="AV85" s="312"/>
      <c r="AW85" s="317"/>
      <c r="AX85" s="317"/>
      <c r="AY85" s="315"/>
      <c r="AZ85" s="315"/>
      <c r="BA85" s="318">
        <v>12</v>
      </c>
      <c r="BB85" s="318"/>
      <c r="BC85" s="315"/>
      <c r="BD85" s="315"/>
      <c r="BE85" s="318"/>
      <c r="BF85" s="318"/>
    </row>
    <row r="86" spans="4:58" s="128" customFormat="1" ht="29.25" customHeight="1">
      <c r="D86" s="339" t="s">
        <v>160</v>
      </c>
      <c r="E86" s="339"/>
      <c r="F86" s="339"/>
      <c r="G86" s="328" t="s">
        <v>161</v>
      </c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30"/>
      <c r="U86" s="312">
        <v>7</v>
      </c>
      <c r="V86" s="312"/>
      <c r="W86" s="318"/>
      <c r="X86" s="318"/>
      <c r="Y86" s="314"/>
      <c r="Z86" s="314"/>
      <c r="AA86" s="317">
        <v>7</v>
      </c>
      <c r="AB86" s="317"/>
      <c r="AC86" s="316">
        <v>4</v>
      </c>
      <c r="AD86" s="316"/>
      <c r="AE86" s="343">
        <f t="shared" si="4"/>
        <v>120</v>
      </c>
      <c r="AF86" s="343"/>
      <c r="AG86" s="338">
        <f t="shared" si="5"/>
        <v>10</v>
      </c>
      <c r="AH86" s="338"/>
      <c r="AI86" s="323">
        <v>4</v>
      </c>
      <c r="AJ86" s="323"/>
      <c r="AK86" s="323"/>
      <c r="AL86" s="323"/>
      <c r="AM86" s="319">
        <v>6</v>
      </c>
      <c r="AN86" s="319"/>
      <c r="AO86" s="336">
        <f t="shared" si="6"/>
        <v>110</v>
      </c>
      <c r="AP86" s="336"/>
      <c r="AQ86" s="312"/>
      <c r="AR86" s="312"/>
      <c r="AS86" s="323"/>
      <c r="AT86" s="323"/>
      <c r="AU86" s="312"/>
      <c r="AV86" s="312"/>
      <c r="AW86" s="323"/>
      <c r="AX86" s="323"/>
      <c r="AY86" s="312"/>
      <c r="AZ86" s="312"/>
      <c r="BA86" s="323"/>
      <c r="BB86" s="323"/>
      <c r="BC86" s="312">
        <v>10</v>
      </c>
      <c r="BD86" s="312"/>
      <c r="BE86" s="324"/>
      <c r="BF86" s="324"/>
    </row>
    <row r="87" spans="4:58" s="128" customFormat="1" ht="23.25" customHeight="1">
      <c r="D87" s="339" t="s">
        <v>162</v>
      </c>
      <c r="E87" s="339"/>
      <c r="F87" s="339"/>
      <c r="G87" s="328" t="s">
        <v>163</v>
      </c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30"/>
      <c r="U87" s="312">
        <v>7</v>
      </c>
      <c r="V87" s="312"/>
      <c r="W87" s="318"/>
      <c r="X87" s="318"/>
      <c r="Y87" s="314"/>
      <c r="Z87" s="314"/>
      <c r="AA87" s="317">
        <v>7</v>
      </c>
      <c r="AB87" s="317"/>
      <c r="AC87" s="316">
        <v>3</v>
      </c>
      <c r="AD87" s="316"/>
      <c r="AE87" s="343">
        <f t="shared" si="4"/>
        <v>90</v>
      </c>
      <c r="AF87" s="343"/>
      <c r="AG87" s="338">
        <f t="shared" si="5"/>
        <v>10</v>
      </c>
      <c r="AH87" s="338"/>
      <c r="AI87" s="323">
        <v>8</v>
      </c>
      <c r="AJ87" s="323"/>
      <c r="AK87" s="323">
        <v>2</v>
      </c>
      <c r="AL87" s="323"/>
      <c r="AM87" s="319"/>
      <c r="AN87" s="319"/>
      <c r="AO87" s="336">
        <f t="shared" si="6"/>
        <v>80</v>
      </c>
      <c r="AP87" s="336"/>
      <c r="AQ87" s="312"/>
      <c r="AR87" s="312"/>
      <c r="AS87" s="323"/>
      <c r="AT87" s="323"/>
      <c r="AU87" s="312"/>
      <c r="AV87" s="312"/>
      <c r="AW87" s="323"/>
      <c r="AX87" s="323"/>
      <c r="AY87" s="312"/>
      <c r="AZ87" s="312"/>
      <c r="BA87" s="323"/>
      <c r="BB87" s="323"/>
      <c r="BC87" s="312">
        <v>10</v>
      </c>
      <c r="BD87" s="312"/>
      <c r="BE87" s="324"/>
      <c r="BF87" s="324"/>
    </row>
    <row r="88" spans="4:58" s="128" customFormat="1" ht="23.25" customHeight="1">
      <c r="D88" s="339" t="s">
        <v>164</v>
      </c>
      <c r="E88" s="339"/>
      <c r="F88" s="339"/>
      <c r="G88" s="328" t="s">
        <v>165</v>
      </c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30"/>
      <c r="U88" s="312">
        <v>7</v>
      </c>
      <c r="V88" s="312"/>
      <c r="W88" s="318"/>
      <c r="X88" s="318"/>
      <c r="Y88" s="314"/>
      <c r="Z88" s="314"/>
      <c r="AA88" s="317">
        <v>7</v>
      </c>
      <c r="AB88" s="317"/>
      <c r="AC88" s="316">
        <v>4</v>
      </c>
      <c r="AD88" s="316"/>
      <c r="AE88" s="343">
        <f t="shared" si="4"/>
        <v>120</v>
      </c>
      <c r="AF88" s="343"/>
      <c r="AG88" s="338">
        <f t="shared" si="5"/>
        <v>10</v>
      </c>
      <c r="AH88" s="338"/>
      <c r="AI88" s="323">
        <v>4</v>
      </c>
      <c r="AJ88" s="323"/>
      <c r="AK88" s="323"/>
      <c r="AL88" s="323"/>
      <c r="AM88" s="319">
        <v>6</v>
      </c>
      <c r="AN88" s="319"/>
      <c r="AO88" s="336">
        <f t="shared" si="6"/>
        <v>110</v>
      </c>
      <c r="AP88" s="336"/>
      <c r="AQ88" s="312"/>
      <c r="AR88" s="312"/>
      <c r="AS88" s="323"/>
      <c r="AT88" s="323"/>
      <c r="AU88" s="312"/>
      <c r="AV88" s="312"/>
      <c r="AW88" s="323"/>
      <c r="AX88" s="323"/>
      <c r="AY88" s="312"/>
      <c r="AZ88" s="312"/>
      <c r="BA88" s="323"/>
      <c r="BB88" s="323"/>
      <c r="BC88" s="312">
        <v>10</v>
      </c>
      <c r="BD88" s="312"/>
      <c r="BE88" s="324"/>
      <c r="BF88" s="324"/>
    </row>
    <row r="89" spans="4:58" s="128" customFormat="1" ht="50.25" customHeight="1">
      <c r="D89" s="339" t="s">
        <v>166</v>
      </c>
      <c r="E89" s="339"/>
      <c r="F89" s="339"/>
      <c r="G89" s="328" t="s">
        <v>167</v>
      </c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30"/>
      <c r="U89" s="312"/>
      <c r="V89" s="312"/>
      <c r="W89" s="318">
        <v>3</v>
      </c>
      <c r="X89" s="318"/>
      <c r="Y89" s="314"/>
      <c r="Z89" s="314"/>
      <c r="AA89" s="317"/>
      <c r="AB89" s="317"/>
      <c r="AC89" s="316">
        <v>1</v>
      </c>
      <c r="AD89" s="316"/>
      <c r="AE89" s="343">
        <f t="shared" si="4"/>
        <v>30</v>
      </c>
      <c r="AF89" s="343"/>
      <c r="AG89" s="338">
        <f t="shared" si="5"/>
        <v>0</v>
      </c>
      <c r="AH89" s="338"/>
      <c r="AI89" s="323"/>
      <c r="AJ89" s="323"/>
      <c r="AK89" s="323"/>
      <c r="AL89" s="323"/>
      <c r="AM89" s="319"/>
      <c r="AN89" s="319"/>
      <c r="AO89" s="318">
        <f t="shared" si="6"/>
        <v>30</v>
      </c>
      <c r="AP89" s="318"/>
      <c r="AQ89" s="312"/>
      <c r="AR89" s="312"/>
      <c r="AS89" s="323"/>
      <c r="AT89" s="323"/>
      <c r="AU89" s="312" t="s">
        <v>168</v>
      </c>
      <c r="AV89" s="312"/>
      <c r="AW89" s="323"/>
      <c r="AX89" s="323"/>
      <c r="AY89" s="312"/>
      <c r="AZ89" s="312"/>
      <c r="BA89" s="323"/>
      <c r="BB89" s="323"/>
      <c r="BC89" s="312"/>
      <c r="BD89" s="312"/>
      <c r="BE89" s="324"/>
      <c r="BF89" s="324"/>
    </row>
    <row r="90" spans="4:58" s="128" customFormat="1" ht="23.25" customHeight="1">
      <c r="D90" s="339" t="s">
        <v>169</v>
      </c>
      <c r="E90" s="339"/>
      <c r="F90" s="339"/>
      <c r="G90" s="328" t="s">
        <v>171</v>
      </c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30"/>
      <c r="U90" s="312">
        <v>8</v>
      </c>
      <c r="V90" s="312"/>
      <c r="W90" s="318"/>
      <c r="X90" s="318"/>
      <c r="Y90" s="314"/>
      <c r="Z90" s="314"/>
      <c r="AA90" s="317">
        <v>8</v>
      </c>
      <c r="AB90" s="317"/>
      <c r="AC90" s="316">
        <v>3</v>
      </c>
      <c r="AD90" s="316"/>
      <c r="AE90" s="343">
        <f t="shared" si="4"/>
        <v>90</v>
      </c>
      <c r="AF90" s="343"/>
      <c r="AG90" s="338">
        <f t="shared" si="5"/>
        <v>8</v>
      </c>
      <c r="AH90" s="338"/>
      <c r="AI90" s="323">
        <v>6</v>
      </c>
      <c r="AJ90" s="323"/>
      <c r="AK90" s="323">
        <v>2</v>
      </c>
      <c r="AL90" s="323"/>
      <c r="AM90" s="319"/>
      <c r="AN90" s="319"/>
      <c r="AO90" s="336">
        <f t="shared" si="6"/>
        <v>82</v>
      </c>
      <c r="AP90" s="336"/>
      <c r="AQ90" s="312"/>
      <c r="AR90" s="312"/>
      <c r="AS90" s="323"/>
      <c r="AT90" s="323"/>
      <c r="AU90" s="312"/>
      <c r="AV90" s="312"/>
      <c r="AW90" s="323"/>
      <c r="AX90" s="323"/>
      <c r="AY90" s="312"/>
      <c r="AZ90" s="312"/>
      <c r="BA90" s="323"/>
      <c r="BB90" s="323"/>
      <c r="BC90" s="312"/>
      <c r="BD90" s="312"/>
      <c r="BE90" s="324">
        <v>8</v>
      </c>
      <c r="BF90" s="324"/>
    </row>
    <row r="91" spans="4:58" s="128" customFormat="1" ht="23.25" customHeight="1">
      <c r="D91" s="339" t="s">
        <v>170</v>
      </c>
      <c r="E91" s="339"/>
      <c r="F91" s="339"/>
      <c r="G91" s="328" t="s">
        <v>172</v>
      </c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30"/>
      <c r="U91" s="312"/>
      <c r="V91" s="312"/>
      <c r="W91" s="318">
        <v>8</v>
      </c>
      <c r="X91" s="318"/>
      <c r="Y91" s="314"/>
      <c r="Z91" s="314"/>
      <c r="AA91" s="317">
        <v>8</v>
      </c>
      <c r="AB91" s="317"/>
      <c r="AC91" s="316">
        <v>2.5</v>
      </c>
      <c r="AD91" s="316"/>
      <c r="AE91" s="343">
        <f t="shared" si="4"/>
        <v>75</v>
      </c>
      <c r="AF91" s="343"/>
      <c r="AG91" s="338">
        <f t="shared" si="5"/>
        <v>6</v>
      </c>
      <c r="AH91" s="338"/>
      <c r="AI91" s="323">
        <v>4</v>
      </c>
      <c r="AJ91" s="323"/>
      <c r="AK91" s="323">
        <v>2</v>
      </c>
      <c r="AL91" s="323"/>
      <c r="AM91" s="319"/>
      <c r="AN91" s="319"/>
      <c r="AO91" s="336">
        <f t="shared" si="6"/>
        <v>69</v>
      </c>
      <c r="AP91" s="336"/>
      <c r="AQ91" s="312"/>
      <c r="AR91" s="312"/>
      <c r="AS91" s="323"/>
      <c r="AT91" s="323"/>
      <c r="AU91" s="312"/>
      <c r="AV91" s="312"/>
      <c r="AW91" s="323"/>
      <c r="AX91" s="323"/>
      <c r="AY91" s="312"/>
      <c r="AZ91" s="312"/>
      <c r="BA91" s="323"/>
      <c r="BB91" s="323"/>
      <c r="BC91" s="312"/>
      <c r="BD91" s="312"/>
      <c r="BE91" s="324">
        <v>6</v>
      </c>
      <c r="BF91" s="324"/>
    </row>
    <row r="92" spans="4:58" s="68" customFormat="1" ht="10.5" customHeight="1" thickBot="1">
      <c r="D92" s="384"/>
      <c r="E92" s="384"/>
      <c r="F92" s="384"/>
      <c r="G92" s="385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7"/>
      <c r="U92" s="388"/>
      <c r="V92" s="388"/>
      <c r="W92" s="389"/>
      <c r="X92" s="389"/>
      <c r="Y92" s="390"/>
      <c r="Z92" s="390"/>
      <c r="AA92" s="391"/>
      <c r="AB92" s="391"/>
      <c r="AC92" s="390"/>
      <c r="AD92" s="390"/>
      <c r="AE92" s="392"/>
      <c r="AF92" s="392"/>
      <c r="AG92" s="355"/>
      <c r="AH92" s="355"/>
      <c r="AI92" s="353"/>
      <c r="AJ92" s="353"/>
      <c r="AK92" s="351"/>
      <c r="AL92" s="351"/>
      <c r="AM92" s="351"/>
      <c r="AN92" s="351"/>
      <c r="AO92" s="360"/>
      <c r="AP92" s="360"/>
      <c r="AQ92" s="353"/>
      <c r="AR92" s="353"/>
      <c r="AS92" s="352"/>
      <c r="AT92" s="352"/>
      <c r="AU92" s="353"/>
      <c r="AV92" s="353"/>
      <c r="AW92" s="349"/>
      <c r="AX92" s="349"/>
      <c r="AY92" s="353"/>
      <c r="AZ92" s="353"/>
      <c r="BA92" s="349"/>
      <c r="BB92" s="349"/>
      <c r="BC92" s="353"/>
      <c r="BD92" s="353"/>
      <c r="BE92" s="362"/>
      <c r="BF92" s="362"/>
    </row>
    <row r="93" spans="4:58" s="89" customFormat="1" ht="21.75" customHeight="1" thickBot="1">
      <c r="D93" s="373" t="s">
        <v>173</v>
      </c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4">
        <v>10</v>
      </c>
      <c r="V93" s="375"/>
      <c r="W93" s="375">
        <v>6</v>
      </c>
      <c r="X93" s="376"/>
      <c r="Y93" s="377">
        <v>2</v>
      </c>
      <c r="Z93" s="377"/>
      <c r="AA93" s="377">
        <v>15</v>
      </c>
      <c r="AB93" s="377"/>
      <c r="AC93" s="378">
        <f>SUM(AC76:AD92)</f>
        <v>56.5</v>
      </c>
      <c r="AD93" s="378"/>
      <c r="AE93" s="377">
        <f>SUM(AE76:AF92)</f>
        <v>1695</v>
      </c>
      <c r="AF93" s="377"/>
      <c r="AG93" s="377">
        <f>SUM(AG76:AH92)</f>
        <v>165</v>
      </c>
      <c r="AH93" s="377"/>
      <c r="AI93" s="374">
        <f>SUM(AI76:AJ92)</f>
        <v>84</v>
      </c>
      <c r="AJ93" s="375"/>
      <c r="AK93" s="375">
        <f>SUM(AK76:AL92)</f>
        <v>13</v>
      </c>
      <c r="AL93" s="375"/>
      <c r="AM93" s="375">
        <f>SUM(AM76:AN92)</f>
        <v>68</v>
      </c>
      <c r="AN93" s="375"/>
      <c r="AO93" s="375">
        <f>SUM(AO76:AP92)</f>
        <v>1530</v>
      </c>
      <c r="AP93" s="376"/>
      <c r="AQ93" s="374">
        <f>SUM(AQ76:AR92)</f>
        <v>0</v>
      </c>
      <c r="AR93" s="375"/>
      <c r="AS93" s="375">
        <f>SUM(AS76:AT92)</f>
        <v>0</v>
      </c>
      <c r="AT93" s="376"/>
      <c r="AU93" s="374">
        <f>SUM(AU76:AV92)</f>
        <v>31</v>
      </c>
      <c r="AV93" s="375"/>
      <c r="AW93" s="375">
        <f>SUM(AW76:AX92)</f>
        <v>10</v>
      </c>
      <c r="AX93" s="376"/>
      <c r="AY93" s="374">
        <f>SUM(AY76:AZ92)</f>
        <v>24</v>
      </c>
      <c r="AZ93" s="375"/>
      <c r="BA93" s="375">
        <f>SUM(BA76:BB92)</f>
        <v>48</v>
      </c>
      <c r="BB93" s="376"/>
      <c r="BC93" s="374">
        <f>SUM(BC76:BD92)</f>
        <v>30</v>
      </c>
      <c r="BD93" s="375"/>
      <c r="BE93" s="375">
        <f>SUM(BE76:BF92)</f>
        <v>22</v>
      </c>
      <c r="BF93" s="376"/>
    </row>
    <row r="94" spans="4:58" s="68" customFormat="1" ht="24.75" customHeight="1" thickBot="1">
      <c r="D94" s="396" t="s">
        <v>174</v>
      </c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5">
        <f>U74+U93</f>
        <v>23</v>
      </c>
      <c r="V94" s="393"/>
      <c r="W94" s="393">
        <f>W74+W93</f>
        <v>26</v>
      </c>
      <c r="X94" s="394"/>
      <c r="Y94" s="397">
        <f>Y74+Y93</f>
        <v>10</v>
      </c>
      <c r="Z94" s="397"/>
      <c r="AA94" s="397">
        <f>AA74+AA93</f>
        <v>45</v>
      </c>
      <c r="AB94" s="397"/>
      <c r="AC94" s="398">
        <f>AC74+AC93</f>
        <v>178</v>
      </c>
      <c r="AD94" s="398"/>
      <c r="AE94" s="399">
        <f>AE74+AE93</f>
        <v>5340</v>
      </c>
      <c r="AF94" s="399"/>
      <c r="AG94" s="399">
        <f>AG74+AG93</f>
        <v>454</v>
      </c>
      <c r="AH94" s="399"/>
      <c r="AI94" s="395">
        <f>AI74+AI93</f>
        <v>240</v>
      </c>
      <c r="AJ94" s="393"/>
      <c r="AK94" s="393">
        <f>AK74+AK93</f>
        <v>114</v>
      </c>
      <c r="AL94" s="393"/>
      <c r="AM94" s="393">
        <f>AM74+AM93</f>
        <v>100</v>
      </c>
      <c r="AN94" s="393"/>
      <c r="AO94" s="393">
        <f>AO74+AO93</f>
        <v>4870</v>
      </c>
      <c r="AP94" s="394"/>
      <c r="AQ94" s="395">
        <f>AQ74+AQ93</f>
        <v>74</v>
      </c>
      <c r="AR94" s="393"/>
      <c r="AS94" s="393">
        <f>AS74+AS93</f>
        <v>70</v>
      </c>
      <c r="AT94" s="394"/>
      <c r="AU94" s="395">
        <f>AU74+AU93</f>
        <v>47</v>
      </c>
      <c r="AV94" s="393"/>
      <c r="AW94" s="393">
        <f>AW74+AW93</f>
        <v>41</v>
      </c>
      <c r="AX94" s="394"/>
      <c r="AY94" s="395">
        <f>AY74+AY93</f>
        <v>70</v>
      </c>
      <c r="AZ94" s="393"/>
      <c r="BA94" s="393">
        <f>BA74+BA93</f>
        <v>70</v>
      </c>
      <c r="BB94" s="394"/>
      <c r="BC94" s="395">
        <f>BC74+BC93</f>
        <v>56</v>
      </c>
      <c r="BD94" s="393"/>
      <c r="BE94" s="393">
        <f>BE74+BE93</f>
        <v>26</v>
      </c>
      <c r="BF94" s="394"/>
    </row>
    <row r="95" spans="4:59" s="36" customFormat="1" ht="24" customHeight="1" thickBot="1">
      <c r="D95" s="400" t="s">
        <v>175</v>
      </c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  <c r="BG95" s="68"/>
    </row>
    <row r="96" spans="2:58" s="87" customFormat="1" ht="25.5" customHeight="1" thickBot="1">
      <c r="B96" s="88"/>
      <c r="D96" s="379" t="s">
        <v>176</v>
      </c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79"/>
      <c r="AO96" s="379"/>
      <c r="AP96" s="379"/>
      <c r="AQ96" s="379"/>
      <c r="AR96" s="379"/>
      <c r="AS96" s="379"/>
      <c r="AT96" s="379"/>
      <c r="AU96" s="379"/>
      <c r="AV96" s="379"/>
      <c r="AW96" s="379"/>
      <c r="AX96" s="379"/>
      <c r="AY96" s="379"/>
      <c r="AZ96" s="379"/>
      <c r="BA96" s="379"/>
      <c r="BB96" s="379"/>
      <c r="BC96" s="379"/>
      <c r="BD96" s="379"/>
      <c r="BE96" s="379"/>
      <c r="BF96" s="379"/>
    </row>
    <row r="97" spans="4:58" s="128" customFormat="1" ht="48" customHeight="1">
      <c r="D97" s="308" t="s">
        <v>177</v>
      </c>
      <c r="E97" s="308"/>
      <c r="F97" s="308"/>
      <c r="G97" s="380" t="s">
        <v>178</v>
      </c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2"/>
      <c r="U97" s="312"/>
      <c r="V97" s="312"/>
      <c r="W97" s="313">
        <v>3</v>
      </c>
      <c r="X97" s="313"/>
      <c r="Y97" s="314"/>
      <c r="Z97" s="314"/>
      <c r="AA97" s="315">
        <v>3</v>
      </c>
      <c r="AB97" s="315"/>
      <c r="AC97" s="316">
        <v>2</v>
      </c>
      <c r="AD97" s="316"/>
      <c r="AE97" s="316">
        <f>AC97*30</f>
        <v>60</v>
      </c>
      <c r="AF97" s="316"/>
      <c r="AG97" s="314">
        <f>AI97+AK97+AM97</f>
        <v>8</v>
      </c>
      <c r="AH97" s="314"/>
      <c r="AI97" s="312">
        <v>6</v>
      </c>
      <c r="AJ97" s="312"/>
      <c r="AK97" s="319">
        <v>2</v>
      </c>
      <c r="AL97" s="319"/>
      <c r="AM97" s="319"/>
      <c r="AN97" s="319"/>
      <c r="AO97" s="318">
        <f>AE97-AG97</f>
        <v>52</v>
      </c>
      <c r="AP97" s="318"/>
      <c r="AQ97" s="312"/>
      <c r="AR97" s="312"/>
      <c r="AS97" s="323"/>
      <c r="AT97" s="323"/>
      <c r="AU97" s="312">
        <v>8</v>
      </c>
      <c r="AV97" s="312"/>
      <c r="AW97" s="323"/>
      <c r="AX97" s="323"/>
      <c r="AY97" s="312"/>
      <c r="AZ97" s="312"/>
      <c r="BA97" s="323"/>
      <c r="BB97" s="323"/>
      <c r="BC97" s="312"/>
      <c r="BD97" s="312"/>
      <c r="BE97" s="324"/>
      <c r="BF97" s="324"/>
    </row>
    <row r="98" spans="4:58" s="128" customFormat="1" ht="46.5" customHeight="1">
      <c r="D98" s="308" t="s">
        <v>179</v>
      </c>
      <c r="E98" s="308"/>
      <c r="F98" s="308"/>
      <c r="G98" s="328" t="s">
        <v>180</v>
      </c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30"/>
      <c r="U98" s="312"/>
      <c r="V98" s="312"/>
      <c r="W98" s="313">
        <v>4</v>
      </c>
      <c r="X98" s="313"/>
      <c r="Y98" s="314"/>
      <c r="Z98" s="314"/>
      <c r="AA98" s="314">
        <v>4</v>
      </c>
      <c r="AB98" s="314"/>
      <c r="AC98" s="316">
        <v>2</v>
      </c>
      <c r="AD98" s="316"/>
      <c r="AE98" s="316">
        <f>AC98*30</f>
        <v>60</v>
      </c>
      <c r="AF98" s="316"/>
      <c r="AG98" s="314">
        <f>AI98+AK98+AM98</f>
        <v>8</v>
      </c>
      <c r="AH98" s="314"/>
      <c r="AI98" s="312">
        <v>6</v>
      </c>
      <c r="AJ98" s="312"/>
      <c r="AK98" s="319">
        <v>2</v>
      </c>
      <c r="AL98" s="319"/>
      <c r="AM98" s="319"/>
      <c r="AN98" s="319"/>
      <c r="AO98" s="318">
        <f>AE98-AG98</f>
        <v>52</v>
      </c>
      <c r="AP98" s="318"/>
      <c r="AQ98" s="312"/>
      <c r="AR98" s="312"/>
      <c r="AS98" s="318"/>
      <c r="AT98" s="318"/>
      <c r="AU98" s="312"/>
      <c r="AV98" s="312"/>
      <c r="AW98" s="317">
        <v>8</v>
      </c>
      <c r="AX98" s="317"/>
      <c r="AY98" s="315"/>
      <c r="AZ98" s="315"/>
      <c r="BA98" s="318"/>
      <c r="BB98" s="318"/>
      <c r="BC98" s="315"/>
      <c r="BD98" s="315"/>
      <c r="BE98" s="318"/>
      <c r="BF98" s="318"/>
    </row>
    <row r="99" spans="4:58" s="128" customFormat="1" ht="45" customHeight="1" thickBot="1">
      <c r="D99" s="308" t="s">
        <v>181</v>
      </c>
      <c r="E99" s="308"/>
      <c r="F99" s="308"/>
      <c r="G99" s="328" t="s">
        <v>182</v>
      </c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30"/>
      <c r="U99" s="312"/>
      <c r="V99" s="312"/>
      <c r="W99" s="313">
        <v>4</v>
      </c>
      <c r="X99" s="313"/>
      <c r="Y99" s="314"/>
      <c r="Z99" s="314"/>
      <c r="AA99" s="314">
        <v>4</v>
      </c>
      <c r="AB99" s="314"/>
      <c r="AC99" s="316">
        <v>2</v>
      </c>
      <c r="AD99" s="316"/>
      <c r="AE99" s="316">
        <f>AC99*30</f>
        <v>60</v>
      </c>
      <c r="AF99" s="316"/>
      <c r="AG99" s="314">
        <f>AI99+AK99+AM99</f>
        <v>8</v>
      </c>
      <c r="AH99" s="314"/>
      <c r="AI99" s="312">
        <v>6</v>
      </c>
      <c r="AJ99" s="312"/>
      <c r="AK99" s="319">
        <v>2</v>
      </c>
      <c r="AL99" s="319"/>
      <c r="AM99" s="319"/>
      <c r="AN99" s="319"/>
      <c r="AO99" s="318">
        <f>AE99-AG99</f>
        <v>52</v>
      </c>
      <c r="AP99" s="318"/>
      <c r="AQ99" s="312"/>
      <c r="AR99" s="312"/>
      <c r="AS99" s="318"/>
      <c r="AT99" s="318"/>
      <c r="AU99" s="312"/>
      <c r="AV99" s="312"/>
      <c r="AW99" s="317">
        <v>8</v>
      </c>
      <c r="AX99" s="317"/>
      <c r="AY99" s="315"/>
      <c r="AZ99" s="315"/>
      <c r="BA99" s="318"/>
      <c r="BB99" s="318"/>
      <c r="BC99" s="315"/>
      <c r="BD99" s="315"/>
      <c r="BE99" s="318"/>
      <c r="BF99" s="318"/>
    </row>
    <row r="100" spans="4:58" s="89" customFormat="1" ht="21.75" customHeight="1" thickBot="1">
      <c r="D100" s="373" t="s">
        <v>184</v>
      </c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4"/>
      <c r="V100" s="375"/>
      <c r="W100" s="375">
        <v>3</v>
      </c>
      <c r="X100" s="376"/>
      <c r="Y100" s="377"/>
      <c r="Z100" s="377"/>
      <c r="AA100" s="377">
        <v>3</v>
      </c>
      <c r="AB100" s="377"/>
      <c r="AC100" s="378">
        <f>SUM(AC97:AD99)</f>
        <v>6</v>
      </c>
      <c r="AD100" s="378"/>
      <c r="AE100" s="377">
        <f>SUM(AE97:AF99)</f>
        <v>180</v>
      </c>
      <c r="AF100" s="377"/>
      <c r="AG100" s="377">
        <f>SUM(AG97:AH99)</f>
        <v>24</v>
      </c>
      <c r="AH100" s="377"/>
      <c r="AI100" s="374">
        <f>SUM(AI97:AJ99)</f>
        <v>18</v>
      </c>
      <c r="AJ100" s="375"/>
      <c r="AK100" s="375">
        <f>SUM(AK97:AL99)</f>
        <v>6</v>
      </c>
      <c r="AL100" s="375"/>
      <c r="AM100" s="375">
        <f>SUM(AM97:AN99)</f>
        <v>0</v>
      </c>
      <c r="AN100" s="375"/>
      <c r="AO100" s="375">
        <f>SUM(AO97:AP99)</f>
        <v>156</v>
      </c>
      <c r="AP100" s="376"/>
      <c r="AQ100" s="374">
        <f>SUM(AQ97:AR99)</f>
        <v>0</v>
      </c>
      <c r="AR100" s="375"/>
      <c r="AS100" s="375">
        <f>SUM(AS97:AT99)</f>
        <v>0</v>
      </c>
      <c r="AT100" s="376"/>
      <c r="AU100" s="374">
        <f>SUM(AU97:AV99)</f>
        <v>8</v>
      </c>
      <c r="AV100" s="375"/>
      <c r="AW100" s="375">
        <f>SUM(AW97:AX99)</f>
        <v>16</v>
      </c>
      <c r="AX100" s="376"/>
      <c r="AY100" s="374">
        <f>SUM(AY97:AZ99)</f>
        <v>0</v>
      </c>
      <c r="AZ100" s="375"/>
      <c r="BA100" s="375">
        <f>SUM(BA97:BB99)</f>
        <v>0</v>
      </c>
      <c r="BB100" s="376"/>
      <c r="BC100" s="374">
        <f>SUM(BC97:BD99)</f>
        <v>0</v>
      </c>
      <c r="BD100" s="375"/>
      <c r="BE100" s="375">
        <f>SUM(BE97:BF99)</f>
        <v>0</v>
      </c>
      <c r="BF100" s="376"/>
    </row>
    <row r="101" spans="4:58" s="68" customFormat="1" ht="24.75" customHeight="1" thickBot="1">
      <c r="D101" s="379" t="s">
        <v>185</v>
      </c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  <c r="Z101" s="379"/>
      <c r="AA101" s="379"/>
      <c r="AB101" s="379"/>
      <c r="AC101" s="379"/>
      <c r="AD101" s="379"/>
      <c r="AE101" s="379"/>
      <c r="AF101" s="379"/>
      <c r="AG101" s="379"/>
      <c r="AH101" s="379"/>
      <c r="AI101" s="379"/>
      <c r="AJ101" s="379"/>
      <c r="AK101" s="379"/>
      <c r="AL101" s="379"/>
      <c r="AM101" s="379"/>
      <c r="AN101" s="379"/>
      <c r="AO101" s="379"/>
      <c r="AP101" s="379"/>
      <c r="AQ101" s="379"/>
      <c r="AR101" s="379"/>
      <c r="AS101" s="379"/>
      <c r="AT101" s="379"/>
      <c r="AU101" s="379"/>
      <c r="AV101" s="379"/>
      <c r="AW101" s="379"/>
      <c r="AX101" s="379"/>
      <c r="AY101" s="379"/>
      <c r="AZ101" s="379"/>
      <c r="BA101" s="379"/>
      <c r="BB101" s="379"/>
      <c r="BC101" s="379"/>
      <c r="BD101" s="379"/>
      <c r="BE101" s="379"/>
      <c r="BF101" s="379"/>
    </row>
    <row r="102" spans="3:59" s="182" customFormat="1" ht="46.5" customHeight="1">
      <c r="C102" s="128"/>
      <c r="D102" s="401" t="s">
        <v>186</v>
      </c>
      <c r="E102" s="401"/>
      <c r="F102" s="401"/>
      <c r="G102" s="380" t="s">
        <v>187</v>
      </c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2"/>
      <c r="U102" s="312"/>
      <c r="V102" s="312"/>
      <c r="W102" s="318">
        <v>3</v>
      </c>
      <c r="X102" s="318"/>
      <c r="Y102" s="402">
        <v>3</v>
      </c>
      <c r="Z102" s="402"/>
      <c r="AA102" s="403">
        <v>3</v>
      </c>
      <c r="AB102" s="403"/>
      <c r="AC102" s="316">
        <v>4</v>
      </c>
      <c r="AD102" s="316"/>
      <c r="AE102" s="343">
        <f aca="true" t="shared" si="7" ref="AE102:AE115">AC102*30</f>
        <v>120</v>
      </c>
      <c r="AF102" s="343"/>
      <c r="AG102" s="338">
        <f aca="true" t="shared" si="8" ref="AG102:AG115">AI102+AK102+AM102</f>
        <v>10</v>
      </c>
      <c r="AH102" s="338"/>
      <c r="AI102" s="323">
        <v>6</v>
      </c>
      <c r="AJ102" s="323"/>
      <c r="AK102" s="323">
        <v>4</v>
      </c>
      <c r="AL102" s="323"/>
      <c r="AM102" s="318"/>
      <c r="AN102" s="318"/>
      <c r="AO102" s="338">
        <f aca="true" t="shared" si="9" ref="AO102:AO115">AE102-AG102</f>
        <v>110</v>
      </c>
      <c r="AP102" s="338"/>
      <c r="AQ102" s="312"/>
      <c r="AR102" s="312"/>
      <c r="AS102" s="403"/>
      <c r="AT102" s="403"/>
      <c r="AU102" s="402">
        <v>10</v>
      </c>
      <c r="AV102" s="402"/>
      <c r="AW102" s="403"/>
      <c r="AX102" s="403"/>
      <c r="AY102" s="402"/>
      <c r="AZ102" s="402"/>
      <c r="BA102" s="403"/>
      <c r="BB102" s="403"/>
      <c r="BC102" s="402"/>
      <c r="BD102" s="402"/>
      <c r="BE102" s="318"/>
      <c r="BF102" s="318"/>
      <c r="BG102" s="181"/>
    </row>
    <row r="103" spans="3:59" s="182" customFormat="1" ht="46.5" customHeight="1">
      <c r="C103" s="128"/>
      <c r="D103" s="308" t="s">
        <v>188</v>
      </c>
      <c r="E103" s="308"/>
      <c r="F103" s="308"/>
      <c r="G103" s="328" t="s">
        <v>189</v>
      </c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30"/>
      <c r="U103" s="312"/>
      <c r="V103" s="312"/>
      <c r="W103" s="318">
        <v>4</v>
      </c>
      <c r="X103" s="318"/>
      <c r="Y103" s="312">
        <v>4</v>
      </c>
      <c r="Z103" s="312"/>
      <c r="AA103" s="318">
        <v>4</v>
      </c>
      <c r="AB103" s="318"/>
      <c r="AC103" s="316">
        <v>4</v>
      </c>
      <c r="AD103" s="316"/>
      <c r="AE103" s="343">
        <f t="shared" si="7"/>
        <v>120</v>
      </c>
      <c r="AF103" s="343"/>
      <c r="AG103" s="338">
        <f t="shared" si="8"/>
        <v>8</v>
      </c>
      <c r="AH103" s="338"/>
      <c r="AI103" s="323">
        <v>4</v>
      </c>
      <c r="AJ103" s="323"/>
      <c r="AK103" s="323"/>
      <c r="AL103" s="323"/>
      <c r="AM103" s="317">
        <v>4</v>
      </c>
      <c r="AN103" s="317"/>
      <c r="AO103" s="338">
        <f t="shared" si="9"/>
        <v>112</v>
      </c>
      <c r="AP103" s="338"/>
      <c r="AQ103" s="312"/>
      <c r="AR103" s="312"/>
      <c r="AS103" s="318"/>
      <c r="AT103" s="318"/>
      <c r="AU103" s="312"/>
      <c r="AV103" s="312"/>
      <c r="AW103" s="318">
        <v>8</v>
      </c>
      <c r="AX103" s="318"/>
      <c r="AY103" s="312"/>
      <c r="AZ103" s="312"/>
      <c r="BA103" s="318"/>
      <c r="BB103" s="318"/>
      <c r="BC103" s="312"/>
      <c r="BD103" s="312"/>
      <c r="BE103" s="318"/>
      <c r="BF103" s="318"/>
      <c r="BG103" s="181"/>
    </row>
    <row r="104" spans="3:59" s="182" customFormat="1" ht="48" customHeight="1">
      <c r="C104" s="128"/>
      <c r="D104" s="308" t="s">
        <v>190</v>
      </c>
      <c r="E104" s="308"/>
      <c r="F104" s="308"/>
      <c r="G104" s="328" t="s">
        <v>191</v>
      </c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30"/>
      <c r="U104" s="312"/>
      <c r="V104" s="312"/>
      <c r="W104" s="318">
        <v>4</v>
      </c>
      <c r="X104" s="318"/>
      <c r="Y104" s="312"/>
      <c r="Z104" s="312"/>
      <c r="AA104" s="318">
        <v>4</v>
      </c>
      <c r="AB104" s="318"/>
      <c r="AC104" s="316">
        <v>3</v>
      </c>
      <c r="AD104" s="316"/>
      <c r="AE104" s="343">
        <f t="shared" si="7"/>
        <v>90</v>
      </c>
      <c r="AF104" s="343"/>
      <c r="AG104" s="338">
        <f t="shared" si="8"/>
        <v>10</v>
      </c>
      <c r="AH104" s="338"/>
      <c r="AI104" s="323">
        <v>6</v>
      </c>
      <c r="AJ104" s="323"/>
      <c r="AK104" s="323">
        <v>4</v>
      </c>
      <c r="AL104" s="323"/>
      <c r="AM104" s="318"/>
      <c r="AN104" s="318"/>
      <c r="AO104" s="338">
        <f t="shared" si="9"/>
        <v>80</v>
      </c>
      <c r="AP104" s="338"/>
      <c r="AQ104" s="312"/>
      <c r="AR104" s="312"/>
      <c r="AS104" s="318"/>
      <c r="AT104" s="318"/>
      <c r="AU104" s="312"/>
      <c r="AV104" s="312"/>
      <c r="AW104" s="318">
        <v>10</v>
      </c>
      <c r="AX104" s="318"/>
      <c r="AY104" s="312"/>
      <c r="AZ104" s="312"/>
      <c r="BA104" s="318"/>
      <c r="BB104" s="318"/>
      <c r="BC104" s="312"/>
      <c r="BD104" s="312"/>
      <c r="BE104" s="318"/>
      <c r="BF104" s="318"/>
      <c r="BG104" s="181"/>
    </row>
    <row r="105" spans="3:59" s="182" customFormat="1" ht="48" customHeight="1">
      <c r="C105" s="128"/>
      <c r="D105" s="308" t="s">
        <v>192</v>
      </c>
      <c r="E105" s="308"/>
      <c r="F105" s="308"/>
      <c r="G105" s="328" t="s">
        <v>193</v>
      </c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30"/>
      <c r="U105" s="312"/>
      <c r="V105" s="312"/>
      <c r="W105" s="318">
        <v>5</v>
      </c>
      <c r="X105" s="318"/>
      <c r="Y105" s="312"/>
      <c r="Z105" s="312"/>
      <c r="AA105" s="318">
        <v>5</v>
      </c>
      <c r="AB105" s="318"/>
      <c r="AC105" s="316">
        <v>5</v>
      </c>
      <c r="AD105" s="316"/>
      <c r="AE105" s="343">
        <f t="shared" si="7"/>
        <v>150</v>
      </c>
      <c r="AF105" s="343"/>
      <c r="AG105" s="314">
        <f t="shared" si="8"/>
        <v>16</v>
      </c>
      <c r="AH105" s="314"/>
      <c r="AI105" s="323">
        <v>8</v>
      </c>
      <c r="AJ105" s="323"/>
      <c r="AK105" s="323"/>
      <c r="AL105" s="323"/>
      <c r="AM105" s="318">
        <v>8</v>
      </c>
      <c r="AN105" s="318"/>
      <c r="AO105" s="314">
        <f t="shared" si="9"/>
        <v>134</v>
      </c>
      <c r="AP105" s="314"/>
      <c r="AQ105" s="312"/>
      <c r="AR105" s="312"/>
      <c r="AS105" s="318"/>
      <c r="AT105" s="318"/>
      <c r="AU105" s="312"/>
      <c r="AV105" s="312"/>
      <c r="AW105" s="318"/>
      <c r="AX105" s="318"/>
      <c r="AY105" s="312">
        <v>16</v>
      </c>
      <c r="AZ105" s="312"/>
      <c r="BA105" s="318"/>
      <c r="BB105" s="318"/>
      <c r="BC105" s="312"/>
      <c r="BD105" s="312"/>
      <c r="BE105" s="318"/>
      <c r="BF105" s="318"/>
      <c r="BG105" s="181"/>
    </row>
    <row r="106" spans="3:59" s="182" customFormat="1" ht="48" customHeight="1">
      <c r="C106" s="128"/>
      <c r="D106" s="308" t="s">
        <v>194</v>
      </c>
      <c r="E106" s="308"/>
      <c r="F106" s="308"/>
      <c r="G106" s="328" t="s">
        <v>195</v>
      </c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30"/>
      <c r="U106" s="312"/>
      <c r="V106" s="312"/>
      <c r="W106" s="318">
        <v>5</v>
      </c>
      <c r="X106" s="318"/>
      <c r="Y106" s="312"/>
      <c r="Z106" s="312"/>
      <c r="AA106" s="318">
        <v>5</v>
      </c>
      <c r="AB106" s="318"/>
      <c r="AC106" s="316">
        <v>4</v>
      </c>
      <c r="AD106" s="316"/>
      <c r="AE106" s="343">
        <f t="shared" si="7"/>
        <v>120</v>
      </c>
      <c r="AF106" s="343"/>
      <c r="AG106" s="314">
        <f t="shared" si="8"/>
        <v>16</v>
      </c>
      <c r="AH106" s="314"/>
      <c r="AI106" s="323">
        <v>8</v>
      </c>
      <c r="AJ106" s="323"/>
      <c r="AK106" s="323"/>
      <c r="AL106" s="323"/>
      <c r="AM106" s="318">
        <v>8</v>
      </c>
      <c r="AN106" s="318"/>
      <c r="AO106" s="314">
        <f t="shared" si="9"/>
        <v>104</v>
      </c>
      <c r="AP106" s="314"/>
      <c r="AQ106" s="312"/>
      <c r="AR106" s="312"/>
      <c r="AS106" s="318"/>
      <c r="AT106" s="318"/>
      <c r="AU106" s="312"/>
      <c r="AV106" s="312"/>
      <c r="AW106" s="318"/>
      <c r="AX106" s="318"/>
      <c r="AY106" s="312">
        <v>16</v>
      </c>
      <c r="AZ106" s="312"/>
      <c r="BA106" s="318"/>
      <c r="BB106" s="318"/>
      <c r="BC106" s="312"/>
      <c r="BD106" s="312"/>
      <c r="BE106" s="318"/>
      <c r="BF106" s="318"/>
      <c r="BG106" s="181"/>
    </row>
    <row r="107" spans="4:58" s="128" customFormat="1" ht="45.75" customHeight="1">
      <c r="D107" s="308" t="s">
        <v>196</v>
      </c>
      <c r="E107" s="308"/>
      <c r="F107" s="308"/>
      <c r="G107" s="328" t="s">
        <v>197</v>
      </c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30"/>
      <c r="U107" s="312"/>
      <c r="V107" s="312"/>
      <c r="W107" s="318">
        <v>5</v>
      </c>
      <c r="X107" s="318"/>
      <c r="Y107" s="312"/>
      <c r="Z107" s="312"/>
      <c r="AA107" s="318">
        <v>5</v>
      </c>
      <c r="AB107" s="318"/>
      <c r="AC107" s="316">
        <v>4</v>
      </c>
      <c r="AD107" s="316"/>
      <c r="AE107" s="343">
        <f t="shared" si="7"/>
        <v>120</v>
      </c>
      <c r="AF107" s="343"/>
      <c r="AG107" s="338">
        <f t="shared" si="8"/>
        <v>16</v>
      </c>
      <c r="AH107" s="338"/>
      <c r="AI107" s="323">
        <v>8</v>
      </c>
      <c r="AJ107" s="323"/>
      <c r="AK107" s="323">
        <v>8</v>
      </c>
      <c r="AL107" s="323"/>
      <c r="AM107" s="317"/>
      <c r="AN107" s="317"/>
      <c r="AO107" s="338">
        <f t="shared" si="9"/>
        <v>104</v>
      </c>
      <c r="AP107" s="338"/>
      <c r="AQ107" s="312"/>
      <c r="AR107" s="312"/>
      <c r="AS107" s="318"/>
      <c r="AT107" s="318"/>
      <c r="AU107" s="312"/>
      <c r="AV107" s="312"/>
      <c r="AW107" s="318"/>
      <c r="AX107" s="318"/>
      <c r="AY107" s="312">
        <v>16</v>
      </c>
      <c r="AZ107" s="312"/>
      <c r="BA107" s="318"/>
      <c r="BB107" s="318"/>
      <c r="BC107" s="312"/>
      <c r="BD107" s="312"/>
      <c r="BE107" s="318"/>
      <c r="BF107" s="318"/>
    </row>
    <row r="108" spans="4:58" s="128" customFormat="1" ht="48.75" customHeight="1">
      <c r="D108" s="308" t="s">
        <v>198</v>
      </c>
      <c r="E108" s="308"/>
      <c r="F108" s="308"/>
      <c r="G108" s="328" t="s">
        <v>199</v>
      </c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30"/>
      <c r="U108" s="312"/>
      <c r="V108" s="312"/>
      <c r="W108" s="318">
        <v>6</v>
      </c>
      <c r="X108" s="318"/>
      <c r="Y108" s="312"/>
      <c r="Z108" s="312"/>
      <c r="AA108" s="318">
        <v>6</v>
      </c>
      <c r="AB108" s="318"/>
      <c r="AC108" s="316">
        <v>4</v>
      </c>
      <c r="AD108" s="316"/>
      <c r="AE108" s="343">
        <f t="shared" si="7"/>
        <v>120</v>
      </c>
      <c r="AF108" s="343"/>
      <c r="AG108" s="338">
        <f t="shared" si="8"/>
        <v>16</v>
      </c>
      <c r="AH108" s="338"/>
      <c r="AI108" s="323">
        <v>8</v>
      </c>
      <c r="AJ108" s="323"/>
      <c r="AK108" s="323">
        <v>8</v>
      </c>
      <c r="AL108" s="323"/>
      <c r="AM108" s="318"/>
      <c r="AN108" s="318"/>
      <c r="AO108" s="338">
        <f t="shared" si="9"/>
        <v>104</v>
      </c>
      <c r="AP108" s="338"/>
      <c r="AQ108" s="312"/>
      <c r="AR108" s="312"/>
      <c r="AS108" s="318"/>
      <c r="AT108" s="318"/>
      <c r="AU108" s="312"/>
      <c r="AV108" s="312"/>
      <c r="AW108" s="318"/>
      <c r="AX108" s="318"/>
      <c r="AY108" s="312"/>
      <c r="AZ108" s="312"/>
      <c r="BA108" s="318">
        <v>16</v>
      </c>
      <c r="BB108" s="318"/>
      <c r="BC108" s="312"/>
      <c r="BD108" s="312"/>
      <c r="BE108" s="318"/>
      <c r="BF108" s="318"/>
    </row>
    <row r="109" spans="4:58" s="128" customFormat="1" ht="49.5" customHeight="1">
      <c r="D109" s="308" t="s">
        <v>200</v>
      </c>
      <c r="E109" s="308"/>
      <c r="F109" s="308"/>
      <c r="G109" s="328" t="s">
        <v>201</v>
      </c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30"/>
      <c r="U109" s="337"/>
      <c r="V109" s="337"/>
      <c r="W109" s="336">
        <v>6</v>
      </c>
      <c r="X109" s="336"/>
      <c r="Y109" s="312"/>
      <c r="Z109" s="312"/>
      <c r="AA109" s="318">
        <v>6</v>
      </c>
      <c r="AB109" s="318"/>
      <c r="AC109" s="316">
        <v>4</v>
      </c>
      <c r="AD109" s="316"/>
      <c r="AE109" s="343">
        <f t="shared" si="7"/>
        <v>120</v>
      </c>
      <c r="AF109" s="343"/>
      <c r="AG109" s="314">
        <f t="shared" si="8"/>
        <v>16</v>
      </c>
      <c r="AH109" s="314"/>
      <c r="AI109" s="334">
        <v>8</v>
      </c>
      <c r="AJ109" s="334"/>
      <c r="AK109" s="334"/>
      <c r="AL109" s="334"/>
      <c r="AM109" s="336">
        <v>8</v>
      </c>
      <c r="AN109" s="336"/>
      <c r="AO109" s="314">
        <f t="shared" si="9"/>
        <v>104</v>
      </c>
      <c r="AP109" s="314"/>
      <c r="AQ109" s="337"/>
      <c r="AR109" s="337"/>
      <c r="AS109" s="336"/>
      <c r="AT109" s="336"/>
      <c r="AU109" s="337"/>
      <c r="AV109" s="337"/>
      <c r="AW109" s="336"/>
      <c r="AX109" s="336"/>
      <c r="AY109" s="337"/>
      <c r="AZ109" s="337"/>
      <c r="BA109" s="336">
        <v>16</v>
      </c>
      <c r="BB109" s="336"/>
      <c r="BC109" s="337"/>
      <c r="BD109" s="337"/>
      <c r="BE109" s="383"/>
      <c r="BF109" s="383"/>
    </row>
    <row r="110" spans="4:58" s="128" customFormat="1" ht="49.5" customHeight="1">
      <c r="D110" s="308" t="s">
        <v>202</v>
      </c>
      <c r="E110" s="308"/>
      <c r="F110" s="308"/>
      <c r="G110" s="328" t="s">
        <v>203</v>
      </c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30"/>
      <c r="U110" s="312"/>
      <c r="V110" s="312"/>
      <c r="W110" s="318">
        <v>6</v>
      </c>
      <c r="X110" s="318"/>
      <c r="Y110" s="312"/>
      <c r="Z110" s="312"/>
      <c r="AA110" s="318">
        <v>6</v>
      </c>
      <c r="AB110" s="318"/>
      <c r="AC110" s="316">
        <v>4</v>
      </c>
      <c r="AD110" s="316"/>
      <c r="AE110" s="343">
        <f t="shared" si="7"/>
        <v>120</v>
      </c>
      <c r="AF110" s="343"/>
      <c r="AG110" s="338">
        <f t="shared" si="8"/>
        <v>16</v>
      </c>
      <c r="AH110" s="338"/>
      <c r="AI110" s="323">
        <v>8</v>
      </c>
      <c r="AJ110" s="323"/>
      <c r="AK110" s="323"/>
      <c r="AL110" s="323"/>
      <c r="AM110" s="318">
        <v>8</v>
      </c>
      <c r="AN110" s="318"/>
      <c r="AO110" s="338">
        <f t="shared" si="9"/>
        <v>104</v>
      </c>
      <c r="AP110" s="338"/>
      <c r="AQ110" s="312"/>
      <c r="AR110" s="312"/>
      <c r="AS110" s="318"/>
      <c r="AT110" s="318"/>
      <c r="AU110" s="312"/>
      <c r="AV110" s="312"/>
      <c r="AW110" s="318"/>
      <c r="AX110" s="318"/>
      <c r="AY110" s="312"/>
      <c r="AZ110" s="312"/>
      <c r="BA110" s="318">
        <v>16</v>
      </c>
      <c r="BB110" s="318"/>
      <c r="BC110" s="312"/>
      <c r="BD110" s="312"/>
      <c r="BE110" s="318"/>
      <c r="BF110" s="318"/>
    </row>
    <row r="111" spans="4:58" s="128" customFormat="1" ht="51" customHeight="1">
      <c r="D111" s="308" t="s">
        <v>204</v>
      </c>
      <c r="E111" s="308"/>
      <c r="F111" s="308"/>
      <c r="G111" s="328" t="s">
        <v>205</v>
      </c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30"/>
      <c r="U111" s="337"/>
      <c r="V111" s="337"/>
      <c r="W111" s="336">
        <v>7</v>
      </c>
      <c r="X111" s="336"/>
      <c r="Y111" s="312"/>
      <c r="Z111" s="312"/>
      <c r="AA111" s="318">
        <v>7</v>
      </c>
      <c r="AB111" s="318"/>
      <c r="AC111" s="316">
        <v>4</v>
      </c>
      <c r="AD111" s="316"/>
      <c r="AE111" s="343">
        <f>AC111*30</f>
        <v>120</v>
      </c>
      <c r="AF111" s="343"/>
      <c r="AG111" s="314">
        <f>AI111+AK111+AM111</f>
        <v>8</v>
      </c>
      <c r="AH111" s="314"/>
      <c r="AI111" s="334">
        <v>8</v>
      </c>
      <c r="AJ111" s="334"/>
      <c r="AK111" s="334"/>
      <c r="AL111" s="334"/>
      <c r="AM111" s="336"/>
      <c r="AN111" s="336"/>
      <c r="AO111" s="314">
        <f>AE111-AG111</f>
        <v>112</v>
      </c>
      <c r="AP111" s="314"/>
      <c r="AQ111" s="337"/>
      <c r="AR111" s="337"/>
      <c r="AS111" s="336"/>
      <c r="AT111" s="336"/>
      <c r="AU111" s="337"/>
      <c r="AV111" s="337"/>
      <c r="AW111" s="336"/>
      <c r="AX111" s="336"/>
      <c r="AY111" s="337"/>
      <c r="AZ111" s="337"/>
      <c r="BA111" s="336"/>
      <c r="BB111" s="336"/>
      <c r="BC111" s="337">
        <v>8</v>
      </c>
      <c r="BD111" s="337"/>
      <c r="BE111" s="383"/>
      <c r="BF111" s="383"/>
    </row>
    <row r="112" spans="4:58" s="128" customFormat="1" ht="51" customHeight="1">
      <c r="D112" s="308" t="s">
        <v>206</v>
      </c>
      <c r="E112" s="308"/>
      <c r="F112" s="308"/>
      <c r="G112" s="328" t="s">
        <v>207</v>
      </c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30"/>
      <c r="U112" s="337"/>
      <c r="V112" s="337"/>
      <c r="W112" s="336">
        <v>7</v>
      </c>
      <c r="X112" s="336"/>
      <c r="Y112" s="312"/>
      <c r="Z112" s="312"/>
      <c r="AA112" s="318">
        <v>7</v>
      </c>
      <c r="AB112" s="318"/>
      <c r="AC112" s="316">
        <v>4</v>
      </c>
      <c r="AD112" s="316"/>
      <c r="AE112" s="343">
        <f t="shared" si="7"/>
        <v>120</v>
      </c>
      <c r="AF112" s="343"/>
      <c r="AG112" s="314">
        <f t="shared" si="8"/>
        <v>8</v>
      </c>
      <c r="AH112" s="314"/>
      <c r="AI112" s="334">
        <v>6</v>
      </c>
      <c r="AJ112" s="334"/>
      <c r="AK112" s="334">
        <v>2</v>
      </c>
      <c r="AL112" s="334"/>
      <c r="AM112" s="336"/>
      <c r="AN112" s="336"/>
      <c r="AO112" s="314">
        <f t="shared" si="9"/>
        <v>112</v>
      </c>
      <c r="AP112" s="314"/>
      <c r="AQ112" s="337"/>
      <c r="AR112" s="337"/>
      <c r="AS112" s="336"/>
      <c r="AT112" s="336"/>
      <c r="AU112" s="337"/>
      <c r="AV112" s="337"/>
      <c r="AW112" s="336"/>
      <c r="AX112" s="336"/>
      <c r="AY112" s="337"/>
      <c r="AZ112" s="337"/>
      <c r="BA112" s="336"/>
      <c r="BB112" s="336"/>
      <c r="BC112" s="337">
        <v>8</v>
      </c>
      <c r="BD112" s="337"/>
      <c r="BE112" s="383"/>
      <c r="BF112" s="383"/>
    </row>
    <row r="113" spans="4:58" s="128" customFormat="1" ht="49.5" customHeight="1">
      <c r="D113" s="308" t="s">
        <v>208</v>
      </c>
      <c r="E113" s="308"/>
      <c r="F113" s="308"/>
      <c r="G113" s="328" t="s">
        <v>237</v>
      </c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30"/>
      <c r="U113" s="312"/>
      <c r="V113" s="312"/>
      <c r="W113" s="318">
        <v>7</v>
      </c>
      <c r="X113" s="318"/>
      <c r="Y113" s="312"/>
      <c r="Z113" s="312"/>
      <c r="AA113" s="318">
        <v>7</v>
      </c>
      <c r="AB113" s="318"/>
      <c r="AC113" s="316">
        <v>4</v>
      </c>
      <c r="AD113" s="316"/>
      <c r="AE113" s="343">
        <f t="shared" si="7"/>
        <v>120</v>
      </c>
      <c r="AF113" s="343"/>
      <c r="AG113" s="338">
        <f t="shared" si="8"/>
        <v>8</v>
      </c>
      <c r="AH113" s="338"/>
      <c r="AI113" s="323">
        <v>6</v>
      </c>
      <c r="AJ113" s="323"/>
      <c r="AK113" s="323">
        <v>2</v>
      </c>
      <c r="AL113" s="323"/>
      <c r="AM113" s="317"/>
      <c r="AN113" s="317"/>
      <c r="AO113" s="338">
        <f t="shared" si="9"/>
        <v>112</v>
      </c>
      <c r="AP113" s="338"/>
      <c r="AQ113" s="312"/>
      <c r="AR113" s="312"/>
      <c r="AS113" s="318"/>
      <c r="AT113" s="318"/>
      <c r="AU113" s="312"/>
      <c r="AV113" s="312"/>
      <c r="AW113" s="318"/>
      <c r="AX113" s="318"/>
      <c r="AY113" s="312"/>
      <c r="AZ113" s="312"/>
      <c r="BA113" s="318"/>
      <c r="BB113" s="318"/>
      <c r="BC113" s="312">
        <v>8</v>
      </c>
      <c r="BD113" s="312"/>
      <c r="BE113" s="318"/>
      <c r="BF113" s="318"/>
    </row>
    <row r="114" spans="4:58" s="128" customFormat="1" ht="49.5" customHeight="1">
      <c r="D114" s="308" t="s">
        <v>210</v>
      </c>
      <c r="E114" s="308"/>
      <c r="F114" s="308"/>
      <c r="G114" s="328" t="s">
        <v>209</v>
      </c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30"/>
      <c r="U114" s="312"/>
      <c r="V114" s="312"/>
      <c r="W114" s="318">
        <v>8</v>
      </c>
      <c r="X114" s="318"/>
      <c r="Y114" s="312"/>
      <c r="Z114" s="312"/>
      <c r="AA114" s="318">
        <v>8</v>
      </c>
      <c r="AB114" s="318"/>
      <c r="AC114" s="316">
        <v>4</v>
      </c>
      <c r="AD114" s="316"/>
      <c r="AE114" s="343">
        <f t="shared" si="7"/>
        <v>120</v>
      </c>
      <c r="AF114" s="343"/>
      <c r="AG114" s="338">
        <f t="shared" si="8"/>
        <v>6</v>
      </c>
      <c r="AH114" s="338"/>
      <c r="AI114" s="323">
        <v>4</v>
      </c>
      <c r="AJ114" s="323"/>
      <c r="AK114" s="323">
        <v>2</v>
      </c>
      <c r="AL114" s="323"/>
      <c r="AM114" s="317"/>
      <c r="AN114" s="317"/>
      <c r="AO114" s="338">
        <f t="shared" si="9"/>
        <v>114</v>
      </c>
      <c r="AP114" s="338"/>
      <c r="AQ114" s="312"/>
      <c r="AR114" s="312"/>
      <c r="AS114" s="318"/>
      <c r="AT114" s="318"/>
      <c r="AU114" s="312"/>
      <c r="AV114" s="312"/>
      <c r="AW114" s="318"/>
      <c r="AX114" s="318"/>
      <c r="AY114" s="312"/>
      <c r="AZ114" s="312"/>
      <c r="BA114" s="318"/>
      <c r="BB114" s="318"/>
      <c r="BC114" s="312"/>
      <c r="BD114" s="312"/>
      <c r="BE114" s="318">
        <v>6</v>
      </c>
      <c r="BF114" s="318"/>
    </row>
    <row r="115" spans="4:58" s="128" customFormat="1" ht="49.5" customHeight="1">
      <c r="D115" s="308" t="s">
        <v>245</v>
      </c>
      <c r="E115" s="308"/>
      <c r="F115" s="308"/>
      <c r="G115" s="328" t="s">
        <v>246</v>
      </c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30"/>
      <c r="U115" s="312"/>
      <c r="V115" s="312"/>
      <c r="W115" s="318">
        <v>8</v>
      </c>
      <c r="X115" s="318"/>
      <c r="Y115" s="312"/>
      <c r="Z115" s="312"/>
      <c r="AA115" s="318">
        <v>8</v>
      </c>
      <c r="AB115" s="318"/>
      <c r="AC115" s="316">
        <v>4</v>
      </c>
      <c r="AD115" s="316"/>
      <c r="AE115" s="343">
        <f t="shared" si="7"/>
        <v>120</v>
      </c>
      <c r="AF115" s="343"/>
      <c r="AG115" s="338">
        <f t="shared" si="8"/>
        <v>8</v>
      </c>
      <c r="AH115" s="338"/>
      <c r="AI115" s="323">
        <v>6</v>
      </c>
      <c r="AJ115" s="323"/>
      <c r="AK115" s="323">
        <v>2</v>
      </c>
      <c r="AL115" s="323"/>
      <c r="AM115" s="318"/>
      <c r="AN115" s="318"/>
      <c r="AO115" s="338">
        <f t="shared" si="9"/>
        <v>112</v>
      </c>
      <c r="AP115" s="338"/>
      <c r="AQ115" s="312"/>
      <c r="AR115" s="312"/>
      <c r="AS115" s="318"/>
      <c r="AT115" s="318"/>
      <c r="AU115" s="312"/>
      <c r="AV115" s="312"/>
      <c r="AW115" s="318"/>
      <c r="AX115" s="318"/>
      <c r="AY115" s="312"/>
      <c r="AZ115" s="312"/>
      <c r="BA115" s="318"/>
      <c r="BB115" s="318"/>
      <c r="BC115" s="312"/>
      <c r="BD115" s="312"/>
      <c r="BE115" s="318">
        <v>8</v>
      </c>
      <c r="BF115" s="318"/>
    </row>
    <row r="116" spans="4:58" s="68" customFormat="1" ht="15" customHeight="1" thickBot="1">
      <c r="D116" s="404"/>
      <c r="E116" s="404"/>
      <c r="F116" s="404"/>
      <c r="G116" s="385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7"/>
      <c r="U116" s="353"/>
      <c r="V116" s="353"/>
      <c r="W116" s="352"/>
      <c r="X116" s="352"/>
      <c r="Y116" s="353"/>
      <c r="Z116" s="353"/>
      <c r="AA116" s="352"/>
      <c r="AB116" s="352"/>
      <c r="AC116" s="361"/>
      <c r="AD116" s="361"/>
      <c r="AE116" s="354"/>
      <c r="AF116" s="354"/>
      <c r="AG116" s="361"/>
      <c r="AH116" s="361"/>
      <c r="AI116" s="349"/>
      <c r="AJ116" s="349"/>
      <c r="AK116" s="351"/>
      <c r="AL116" s="351"/>
      <c r="AM116" s="354"/>
      <c r="AN116" s="354"/>
      <c r="AO116" s="361"/>
      <c r="AP116" s="361"/>
      <c r="AQ116" s="388"/>
      <c r="AR116" s="388"/>
      <c r="AS116" s="389"/>
      <c r="AT116" s="389"/>
      <c r="AU116" s="388"/>
      <c r="AV116" s="388"/>
      <c r="AW116" s="389"/>
      <c r="AX116" s="389"/>
      <c r="AY116" s="388"/>
      <c r="AZ116" s="388"/>
      <c r="BA116" s="389"/>
      <c r="BB116" s="389"/>
      <c r="BC116" s="388"/>
      <c r="BD116" s="388"/>
      <c r="BE116" s="389"/>
      <c r="BF116" s="389"/>
    </row>
    <row r="117" spans="4:58" s="89" customFormat="1" ht="24" customHeight="1" thickBot="1">
      <c r="D117" s="373" t="s">
        <v>211</v>
      </c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4">
        <v>0</v>
      </c>
      <c r="V117" s="374"/>
      <c r="W117" s="376">
        <v>14</v>
      </c>
      <c r="X117" s="376"/>
      <c r="Y117" s="374">
        <v>2</v>
      </c>
      <c r="Z117" s="374"/>
      <c r="AA117" s="376">
        <v>14</v>
      </c>
      <c r="AB117" s="376"/>
      <c r="AC117" s="378">
        <f>SUM(AC102:AD116)</f>
        <v>56</v>
      </c>
      <c r="AD117" s="378"/>
      <c r="AE117" s="377">
        <f>SUM(AE102:AF116)</f>
        <v>1680</v>
      </c>
      <c r="AF117" s="377"/>
      <c r="AG117" s="377">
        <f>SUM(AG102:AH116)</f>
        <v>162</v>
      </c>
      <c r="AH117" s="377"/>
      <c r="AI117" s="374">
        <f>SUM(AI102:AJ116)</f>
        <v>94</v>
      </c>
      <c r="AJ117" s="375"/>
      <c r="AK117" s="375">
        <f>SUM(AK102:AL116)</f>
        <v>32</v>
      </c>
      <c r="AL117" s="375"/>
      <c r="AM117" s="375">
        <f>SUM(AM102:AN116)</f>
        <v>36</v>
      </c>
      <c r="AN117" s="376"/>
      <c r="AO117" s="377">
        <f>SUM(AO102:AP116)</f>
        <v>1518</v>
      </c>
      <c r="AP117" s="377"/>
      <c r="AQ117" s="374">
        <f>SUM(AQ102:AR116)</f>
        <v>0</v>
      </c>
      <c r="AR117" s="375"/>
      <c r="AS117" s="375">
        <f>SUM(AS102:AT116)</f>
        <v>0</v>
      </c>
      <c r="AT117" s="376"/>
      <c r="AU117" s="374">
        <f>SUM(AU102:AV116)</f>
        <v>10</v>
      </c>
      <c r="AV117" s="375"/>
      <c r="AW117" s="375">
        <f>SUM(AW102:AX116)</f>
        <v>18</v>
      </c>
      <c r="AX117" s="376"/>
      <c r="AY117" s="374">
        <f>SUM(AY102:AZ116)</f>
        <v>48</v>
      </c>
      <c r="AZ117" s="375"/>
      <c r="BA117" s="375">
        <f>SUM(BA102:BB116)</f>
        <v>48</v>
      </c>
      <c r="BB117" s="376"/>
      <c r="BC117" s="374">
        <f>SUM(BC102:BD116)</f>
        <v>24</v>
      </c>
      <c r="BD117" s="375"/>
      <c r="BE117" s="375">
        <f>SUM(BE102:BF116)</f>
        <v>14</v>
      </c>
      <c r="BF117" s="376"/>
    </row>
    <row r="118" spans="4:59" s="68" customFormat="1" ht="24.75" customHeight="1" thickBot="1">
      <c r="D118" s="396" t="s">
        <v>212</v>
      </c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5">
        <f>U100+U117</f>
        <v>0</v>
      </c>
      <c r="V118" s="395"/>
      <c r="W118" s="394">
        <f>W100+W117</f>
        <v>17</v>
      </c>
      <c r="X118" s="394"/>
      <c r="Y118" s="395">
        <f>Y100+Y117</f>
        <v>2</v>
      </c>
      <c r="Z118" s="395"/>
      <c r="AA118" s="394">
        <f>AA100+AA117</f>
        <v>17</v>
      </c>
      <c r="AB118" s="394"/>
      <c r="AC118" s="398">
        <f>AC100+AC117</f>
        <v>62</v>
      </c>
      <c r="AD118" s="398"/>
      <c r="AE118" s="408">
        <f>AE100+AE117</f>
        <v>1860</v>
      </c>
      <c r="AF118" s="408"/>
      <c r="AG118" s="408">
        <f>AG100+AG117</f>
        <v>186</v>
      </c>
      <c r="AH118" s="408"/>
      <c r="AI118" s="405">
        <f>AI100+AI117</f>
        <v>112</v>
      </c>
      <c r="AJ118" s="406"/>
      <c r="AK118" s="406">
        <f>AK100+AK117</f>
        <v>38</v>
      </c>
      <c r="AL118" s="406"/>
      <c r="AM118" s="406">
        <f>AM100+AM117</f>
        <v>36</v>
      </c>
      <c r="AN118" s="407"/>
      <c r="AO118" s="408">
        <f>AO100+AO117</f>
        <v>1674</v>
      </c>
      <c r="AP118" s="408"/>
      <c r="AQ118" s="405">
        <f>AQ100+AQ117</f>
        <v>0</v>
      </c>
      <c r="AR118" s="406"/>
      <c r="AS118" s="406">
        <f>AS100+AS117</f>
        <v>0</v>
      </c>
      <c r="AT118" s="407"/>
      <c r="AU118" s="405">
        <f>AU100+AU117</f>
        <v>18</v>
      </c>
      <c r="AV118" s="406"/>
      <c r="AW118" s="406">
        <f>AW100+AW117</f>
        <v>34</v>
      </c>
      <c r="AX118" s="407"/>
      <c r="AY118" s="405">
        <f>AY100+AY117</f>
        <v>48</v>
      </c>
      <c r="AZ118" s="406"/>
      <c r="BA118" s="406">
        <f>BA100+BA117</f>
        <v>48</v>
      </c>
      <c r="BB118" s="407"/>
      <c r="BC118" s="405">
        <f>BC100+BC117</f>
        <v>24</v>
      </c>
      <c r="BD118" s="406"/>
      <c r="BE118" s="406">
        <f>BE100+BE117</f>
        <v>14</v>
      </c>
      <c r="BF118" s="407"/>
      <c r="BG118" s="90"/>
    </row>
    <row r="119" spans="3:59" s="91" customFormat="1" ht="25.5" customHeight="1" thickBot="1">
      <c r="C119" s="92"/>
      <c r="D119" s="412" t="s">
        <v>213</v>
      </c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3">
        <f>U94+U118</f>
        <v>23</v>
      </c>
      <c r="V119" s="414"/>
      <c r="W119" s="414">
        <f>W94+W118</f>
        <v>43</v>
      </c>
      <c r="X119" s="415"/>
      <c r="Y119" s="413">
        <f>Y94+Y118</f>
        <v>12</v>
      </c>
      <c r="Z119" s="413"/>
      <c r="AA119" s="415">
        <f>AA94+AA118</f>
        <v>62</v>
      </c>
      <c r="AB119" s="415"/>
      <c r="AC119" s="416">
        <f>AC94+AC118</f>
        <v>240</v>
      </c>
      <c r="AD119" s="416"/>
      <c r="AE119" s="417">
        <f>AE94+AE118</f>
        <v>7200</v>
      </c>
      <c r="AF119" s="417"/>
      <c r="AG119" s="417">
        <f>AG94+AG118</f>
        <v>640</v>
      </c>
      <c r="AH119" s="417"/>
      <c r="AI119" s="409">
        <f>AI94+AI118</f>
        <v>352</v>
      </c>
      <c r="AJ119" s="410"/>
      <c r="AK119" s="410">
        <f>AK94+AK118</f>
        <v>152</v>
      </c>
      <c r="AL119" s="410"/>
      <c r="AM119" s="410">
        <f>AM94+AM118</f>
        <v>136</v>
      </c>
      <c r="AN119" s="411"/>
      <c r="AO119" s="417">
        <f>AO94+AO118</f>
        <v>6544</v>
      </c>
      <c r="AP119" s="417"/>
      <c r="AQ119" s="409">
        <f>AQ94+AQ118</f>
        <v>74</v>
      </c>
      <c r="AR119" s="410"/>
      <c r="AS119" s="410">
        <f>AS94+AS118</f>
        <v>70</v>
      </c>
      <c r="AT119" s="411"/>
      <c r="AU119" s="409">
        <f>AU94+AU118</f>
        <v>65</v>
      </c>
      <c r="AV119" s="410"/>
      <c r="AW119" s="410">
        <f>AW94+AW118</f>
        <v>75</v>
      </c>
      <c r="AX119" s="411"/>
      <c r="AY119" s="409">
        <f>AY94+AY118</f>
        <v>118</v>
      </c>
      <c r="AZ119" s="410"/>
      <c r="BA119" s="410">
        <f>BA94+BA118</f>
        <v>118</v>
      </c>
      <c r="BB119" s="411"/>
      <c r="BC119" s="409">
        <f>BC94+BC118</f>
        <v>80</v>
      </c>
      <c r="BD119" s="410"/>
      <c r="BE119" s="410">
        <f>BE94+BE118</f>
        <v>40</v>
      </c>
      <c r="BF119" s="411"/>
      <c r="BG119" s="93"/>
    </row>
    <row r="120" spans="3:59" s="91" customFormat="1" ht="25.5" customHeight="1" thickBot="1">
      <c r="C120" s="92"/>
      <c r="D120" s="87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5"/>
      <c r="U120" s="422" t="s">
        <v>214</v>
      </c>
      <c r="V120" s="422"/>
      <c r="W120" s="422"/>
      <c r="X120" s="422"/>
      <c r="Y120" s="422"/>
      <c r="Z120" s="422"/>
      <c r="AA120" s="422"/>
      <c r="AB120" s="422"/>
      <c r="AC120" s="422"/>
      <c r="AD120" s="422"/>
      <c r="AE120" s="422"/>
      <c r="AF120" s="422"/>
      <c r="AG120" s="422"/>
      <c r="AH120" s="422"/>
      <c r="AI120" s="422"/>
      <c r="AJ120" s="422"/>
      <c r="AK120" s="422"/>
      <c r="AL120" s="422"/>
      <c r="AM120" s="422"/>
      <c r="AN120" s="422"/>
      <c r="AO120" s="422"/>
      <c r="AP120" s="422"/>
      <c r="AQ120" s="409">
        <v>3</v>
      </c>
      <c r="AR120" s="410"/>
      <c r="AS120" s="410">
        <v>3</v>
      </c>
      <c r="AT120" s="411"/>
      <c r="AU120" s="409">
        <v>3</v>
      </c>
      <c r="AV120" s="410"/>
      <c r="AW120" s="410">
        <v>3</v>
      </c>
      <c r="AX120" s="411"/>
      <c r="AY120" s="409">
        <v>3</v>
      </c>
      <c r="AZ120" s="410"/>
      <c r="BA120" s="410">
        <v>3</v>
      </c>
      <c r="BB120" s="411"/>
      <c r="BC120" s="409">
        <v>3</v>
      </c>
      <c r="BD120" s="410"/>
      <c r="BE120" s="410">
        <v>2</v>
      </c>
      <c r="BF120" s="411"/>
      <c r="BG120" s="87"/>
    </row>
    <row r="121" spans="4:59" s="91" customFormat="1" ht="25.5" customHeight="1" thickBot="1">
      <c r="D121" s="96"/>
      <c r="E121" s="94"/>
      <c r="F121" s="97"/>
      <c r="G121" s="421"/>
      <c r="H121" s="421"/>
      <c r="I121" s="98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422" t="s">
        <v>215</v>
      </c>
      <c r="V121" s="422"/>
      <c r="W121" s="422"/>
      <c r="X121" s="422"/>
      <c r="Y121" s="422"/>
      <c r="Z121" s="422"/>
      <c r="AA121" s="422"/>
      <c r="AB121" s="422"/>
      <c r="AC121" s="422"/>
      <c r="AD121" s="422"/>
      <c r="AE121" s="422"/>
      <c r="AF121" s="422"/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09">
        <v>5</v>
      </c>
      <c r="AR121" s="410"/>
      <c r="AS121" s="410">
        <v>7</v>
      </c>
      <c r="AT121" s="411"/>
      <c r="AU121" s="409">
        <v>5</v>
      </c>
      <c r="AV121" s="410"/>
      <c r="AW121" s="410">
        <v>7</v>
      </c>
      <c r="AX121" s="411"/>
      <c r="AY121" s="409">
        <v>3</v>
      </c>
      <c r="AZ121" s="410"/>
      <c r="BA121" s="410">
        <v>6</v>
      </c>
      <c r="BB121" s="411"/>
      <c r="BC121" s="409">
        <v>5</v>
      </c>
      <c r="BD121" s="410"/>
      <c r="BE121" s="410">
        <v>5</v>
      </c>
      <c r="BF121" s="411"/>
      <c r="BG121" s="87"/>
    </row>
    <row r="122" spans="4:59" s="91" customFormat="1" ht="25.5" customHeight="1" thickBot="1">
      <c r="D122" s="96"/>
      <c r="E122" s="94"/>
      <c r="F122" s="97"/>
      <c r="G122" s="421"/>
      <c r="H122" s="421"/>
      <c r="I122" s="98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5"/>
      <c r="U122" s="422" t="s">
        <v>216</v>
      </c>
      <c r="V122" s="422"/>
      <c r="W122" s="422"/>
      <c r="X122" s="422"/>
      <c r="Y122" s="422"/>
      <c r="Z122" s="422"/>
      <c r="AA122" s="422"/>
      <c r="AB122" s="422"/>
      <c r="AC122" s="422"/>
      <c r="AD122" s="422"/>
      <c r="AE122" s="422"/>
      <c r="AF122" s="422"/>
      <c r="AG122" s="422"/>
      <c r="AH122" s="422"/>
      <c r="AI122" s="422"/>
      <c r="AJ122" s="422"/>
      <c r="AK122" s="422"/>
      <c r="AL122" s="422"/>
      <c r="AM122" s="422"/>
      <c r="AN122" s="422"/>
      <c r="AO122" s="422"/>
      <c r="AP122" s="422"/>
      <c r="AQ122" s="409"/>
      <c r="AR122" s="410"/>
      <c r="AS122" s="410"/>
      <c r="AT122" s="411"/>
      <c r="AU122" s="409"/>
      <c r="AV122" s="410"/>
      <c r="AW122" s="410"/>
      <c r="AX122" s="411"/>
      <c r="AY122" s="409"/>
      <c r="AZ122" s="410"/>
      <c r="BA122" s="410"/>
      <c r="BB122" s="411"/>
      <c r="BC122" s="409"/>
      <c r="BD122" s="410"/>
      <c r="BE122" s="410"/>
      <c r="BF122" s="411"/>
      <c r="BG122" s="87"/>
    </row>
    <row r="123" spans="5:59" s="91" customFormat="1" ht="24" customHeight="1" thickBot="1">
      <c r="E123" s="98"/>
      <c r="F123" s="97"/>
      <c r="G123" s="421"/>
      <c r="H123" s="421"/>
      <c r="I123" s="98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5"/>
      <c r="U123" s="422" t="s">
        <v>217</v>
      </c>
      <c r="V123" s="422"/>
      <c r="W123" s="422"/>
      <c r="X123" s="422"/>
      <c r="Y123" s="422"/>
      <c r="Z123" s="422"/>
      <c r="AA123" s="422"/>
      <c r="AB123" s="422"/>
      <c r="AC123" s="422"/>
      <c r="AD123" s="422"/>
      <c r="AE123" s="422"/>
      <c r="AF123" s="422"/>
      <c r="AG123" s="422"/>
      <c r="AH123" s="422"/>
      <c r="AI123" s="422"/>
      <c r="AJ123" s="422"/>
      <c r="AK123" s="422"/>
      <c r="AL123" s="422"/>
      <c r="AM123" s="422"/>
      <c r="AN123" s="422"/>
      <c r="AO123" s="422"/>
      <c r="AP123" s="422"/>
      <c r="AQ123" s="409"/>
      <c r="AR123" s="410"/>
      <c r="AS123" s="410"/>
      <c r="AT123" s="411"/>
      <c r="AU123" s="409">
        <v>1</v>
      </c>
      <c r="AV123" s="410"/>
      <c r="AW123" s="410"/>
      <c r="AX123" s="411"/>
      <c r="AY123" s="409"/>
      <c r="AZ123" s="410"/>
      <c r="BA123" s="410"/>
      <c r="BB123" s="411"/>
      <c r="BC123" s="409"/>
      <c r="BD123" s="410"/>
      <c r="BE123" s="410"/>
      <c r="BF123" s="411"/>
      <c r="BG123" s="99"/>
    </row>
    <row r="124" spans="1:59" s="66" customFormat="1" ht="19.5" customHeight="1">
      <c r="A124" s="100"/>
      <c r="E124" s="98"/>
      <c r="F124" s="97"/>
      <c r="G124" s="421"/>
      <c r="H124" s="421"/>
      <c r="I124" s="98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99"/>
    </row>
    <row r="125" spans="1:59" s="66" customFormat="1" ht="15.75" customHeight="1">
      <c r="A125" s="100"/>
      <c r="E125" s="98"/>
      <c r="F125" s="97"/>
      <c r="I125" s="98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99"/>
    </row>
    <row r="126" spans="1:59" s="66" customFormat="1" ht="15.75" customHeight="1">
      <c r="A126" s="100"/>
      <c r="E126" s="98"/>
      <c r="F126" s="97"/>
      <c r="I126" s="98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99"/>
    </row>
    <row r="127" spans="7:58" s="91" customFormat="1" ht="28.5" customHeight="1"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</row>
    <row r="128" spans="7:58" s="91" customFormat="1" ht="25.5" customHeight="1">
      <c r="G128" s="103"/>
      <c r="H128" s="103"/>
      <c r="I128" s="103"/>
      <c r="J128" s="104" t="s">
        <v>218</v>
      </c>
      <c r="K128" s="104"/>
      <c r="L128" s="104"/>
      <c r="M128" s="104"/>
      <c r="N128" s="104"/>
      <c r="O128" s="104"/>
      <c r="P128" s="104"/>
      <c r="Q128" s="104"/>
      <c r="R128" s="104"/>
      <c r="S128" s="105"/>
      <c r="T128" s="105"/>
      <c r="U128" s="105"/>
      <c r="V128" s="106"/>
      <c r="W128" s="107"/>
      <c r="X128" s="107"/>
      <c r="Y128" s="107"/>
      <c r="Z128" s="108" t="s">
        <v>219</v>
      </c>
      <c r="AA128" s="418" t="s">
        <v>247</v>
      </c>
      <c r="AB128" s="418"/>
      <c r="AC128" s="418"/>
      <c r="AD128" s="418"/>
      <c r="AE128" s="418"/>
      <c r="AF128" s="418"/>
      <c r="AG128" s="108" t="s">
        <v>219</v>
      </c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83"/>
      <c r="AV128" s="183"/>
      <c r="AW128" s="183"/>
      <c r="AX128" s="183"/>
      <c r="AY128" s="103"/>
      <c r="AZ128" s="103"/>
      <c r="BA128" s="103"/>
      <c r="BB128" s="103"/>
      <c r="BC128" s="103"/>
      <c r="BD128" s="103"/>
      <c r="BE128" s="103"/>
      <c r="BF128" s="103"/>
    </row>
    <row r="129" spans="4:59" s="91" customFormat="1" ht="19.5" customHeight="1">
      <c r="D129" s="109"/>
      <c r="E129" s="110"/>
      <c r="F129" s="110"/>
      <c r="G129" s="111"/>
      <c r="H129" s="111"/>
      <c r="I129" s="111"/>
      <c r="J129" s="112"/>
      <c r="K129" s="112"/>
      <c r="L129" s="113"/>
      <c r="M129" s="114"/>
      <c r="N129" s="114"/>
      <c r="O129" s="114"/>
      <c r="P129" s="115"/>
      <c r="Q129" s="419"/>
      <c r="R129" s="419"/>
      <c r="S129" s="419"/>
      <c r="T129" s="419"/>
      <c r="U129" s="116"/>
      <c r="V129" s="117"/>
      <c r="W129" s="117"/>
      <c r="X129" s="114"/>
      <c r="Y129" s="114"/>
      <c r="Z129" s="420"/>
      <c r="AA129" s="420"/>
      <c r="AB129" s="420"/>
      <c r="AC129" s="420"/>
      <c r="AD129" s="420"/>
      <c r="AE129" s="420"/>
      <c r="AF129" s="420"/>
      <c r="AG129" s="118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84"/>
      <c r="AV129" s="184"/>
      <c r="AW129" s="184"/>
      <c r="AX129" s="184"/>
      <c r="AY129" s="111"/>
      <c r="AZ129" s="111"/>
      <c r="BA129" s="111"/>
      <c r="BB129" s="111"/>
      <c r="BC129" s="111"/>
      <c r="BD129" s="111"/>
      <c r="BE129" s="111"/>
      <c r="BF129" s="111"/>
      <c r="BG129" s="119"/>
    </row>
    <row r="130" spans="4:59" s="91" customFormat="1" ht="19.5" customHeight="1">
      <c r="D130" s="109"/>
      <c r="E130" s="110"/>
      <c r="F130" s="110"/>
      <c r="G130" s="111"/>
      <c r="H130" s="111"/>
      <c r="I130" s="111"/>
      <c r="J130" s="112"/>
      <c r="K130" s="112"/>
      <c r="L130" s="113"/>
      <c r="M130" s="114"/>
      <c r="N130" s="114"/>
      <c r="O130" s="114"/>
      <c r="P130" s="115"/>
      <c r="Q130" s="120"/>
      <c r="R130" s="120"/>
      <c r="S130" s="120"/>
      <c r="T130" s="120"/>
      <c r="U130" s="116"/>
      <c r="V130" s="117"/>
      <c r="W130" s="117"/>
      <c r="X130" s="114"/>
      <c r="Y130" s="114"/>
      <c r="Z130" s="121"/>
      <c r="AA130" s="185"/>
      <c r="AB130" s="185"/>
      <c r="AC130" s="121"/>
      <c r="AD130" s="121"/>
      <c r="AE130" s="121"/>
      <c r="AF130" s="121"/>
      <c r="AG130" s="118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84"/>
      <c r="AV130" s="184"/>
      <c r="AW130" s="184"/>
      <c r="AX130" s="184"/>
      <c r="AY130" s="111"/>
      <c r="AZ130" s="111"/>
      <c r="BA130" s="111"/>
      <c r="BB130" s="111"/>
      <c r="BC130" s="111"/>
      <c r="BD130" s="111"/>
      <c r="BE130" s="111"/>
      <c r="BF130" s="111"/>
      <c r="BG130" s="119"/>
    </row>
    <row r="131" spans="4:59" s="91" customFormat="1" ht="23.25" customHeight="1">
      <c r="D131" s="100"/>
      <c r="E131" s="66"/>
      <c r="F131" s="66"/>
      <c r="G131" s="109"/>
      <c r="H131" s="110"/>
      <c r="I131" s="110"/>
      <c r="J131" s="104" t="s">
        <v>220</v>
      </c>
      <c r="K131" s="104"/>
      <c r="L131" s="104"/>
      <c r="M131" s="104"/>
      <c r="N131" s="104"/>
      <c r="O131" s="104"/>
      <c r="P131" s="104"/>
      <c r="Q131" s="104"/>
      <c r="R131" s="104"/>
      <c r="S131" s="105"/>
      <c r="T131" s="105"/>
      <c r="U131" s="105"/>
      <c r="V131" s="106"/>
      <c r="W131" s="418" t="s">
        <v>248</v>
      </c>
      <c r="X131" s="418"/>
      <c r="Y131" s="418"/>
      <c r="Z131" s="418"/>
      <c r="AA131" s="418"/>
      <c r="AB131" s="418"/>
      <c r="AC131" s="418"/>
      <c r="AD131" s="418"/>
      <c r="AE131" s="418"/>
      <c r="AF131" s="418"/>
      <c r="AG131" s="418"/>
      <c r="AH131" s="108"/>
      <c r="AI131" s="122"/>
      <c r="AJ131" s="122"/>
      <c r="AK131" s="423" t="s">
        <v>221</v>
      </c>
      <c r="AL131" s="423"/>
      <c r="AM131" s="423"/>
      <c r="AN131" s="423"/>
      <c r="AO131" s="423"/>
      <c r="AP131" s="423"/>
      <c r="AQ131" s="423"/>
      <c r="AR131" s="423"/>
      <c r="AS131" s="423"/>
      <c r="AT131" s="423"/>
      <c r="AU131" s="423"/>
      <c r="AV131" s="186"/>
      <c r="AW131" s="187"/>
      <c r="AX131" s="187"/>
      <c r="AY131" s="105" t="s">
        <v>219</v>
      </c>
      <c r="AZ131" s="418" t="s">
        <v>247</v>
      </c>
      <c r="BA131" s="418"/>
      <c r="BB131" s="418"/>
      <c r="BC131" s="418"/>
      <c r="BD131" s="418"/>
      <c r="BE131" s="418"/>
      <c r="BF131" s="108" t="s">
        <v>219</v>
      </c>
      <c r="BG131" s="123"/>
    </row>
    <row r="132" spans="1:59" s="87" customFormat="1" ht="16.5" customHeight="1">
      <c r="A132" s="100"/>
      <c r="B132" s="124"/>
      <c r="C132" s="125"/>
      <c r="D132" s="109"/>
      <c r="E132" s="110"/>
      <c r="F132" s="110"/>
      <c r="G132" s="126"/>
      <c r="H132" s="127"/>
      <c r="I132" s="113"/>
      <c r="J132" s="112"/>
      <c r="K132" s="112"/>
      <c r="L132" s="113"/>
      <c r="M132" s="114"/>
      <c r="N132" s="114"/>
      <c r="O132" s="114"/>
      <c r="P132" s="115"/>
      <c r="Q132" s="419"/>
      <c r="R132" s="419"/>
      <c r="S132" s="419"/>
      <c r="T132" s="419"/>
      <c r="U132" s="116"/>
      <c r="V132" s="117"/>
      <c r="W132" s="117"/>
      <c r="X132" s="114"/>
      <c r="Y132" s="114"/>
      <c r="Z132" s="420"/>
      <c r="AA132" s="420"/>
      <c r="AB132" s="420"/>
      <c r="AC132" s="420"/>
      <c r="AD132" s="420"/>
      <c r="AE132" s="420"/>
      <c r="AF132" s="420"/>
      <c r="AG132" s="118"/>
      <c r="AH132" s="118"/>
      <c r="AI132" s="118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424"/>
      <c r="AX132" s="424"/>
      <c r="AY132" s="424"/>
      <c r="AZ132" s="424"/>
      <c r="BA132" s="424"/>
      <c r="BB132" s="420"/>
      <c r="BC132" s="420"/>
      <c r="BD132" s="420"/>
      <c r="BE132" s="420"/>
      <c r="BF132" s="420"/>
      <c r="BG132" s="420"/>
    </row>
    <row r="133" ht="15" customHeight="1"/>
    <row r="134" ht="16.5" customHeight="1"/>
    <row r="135" ht="16.5" customHeight="1"/>
    <row r="136" ht="15" customHeight="1"/>
    <row r="137" ht="16.5" customHeight="1"/>
    <row r="138" ht="15.75" customHeight="1"/>
  </sheetData>
  <sheetProtection/>
  <mergeCells count="1658">
    <mergeCell ref="BC68:BD68"/>
    <mergeCell ref="BE68:BF68"/>
    <mergeCell ref="D70:F70"/>
    <mergeCell ref="G70:T70"/>
    <mergeCell ref="U70:V70"/>
    <mergeCell ref="W70:X70"/>
    <mergeCell ref="Y70:Z70"/>
    <mergeCell ref="AA70:AB70"/>
    <mergeCell ref="AC70:AD70"/>
    <mergeCell ref="AE70:AF70"/>
    <mergeCell ref="AQ68:AR68"/>
    <mergeCell ref="AS68:AT68"/>
    <mergeCell ref="AU68:AV68"/>
    <mergeCell ref="AW68:AX68"/>
    <mergeCell ref="AY68:AZ68"/>
    <mergeCell ref="BA68:BB68"/>
    <mergeCell ref="AE68:AF68"/>
    <mergeCell ref="AG68:AH68"/>
    <mergeCell ref="AI68:AJ68"/>
    <mergeCell ref="AK68:AL68"/>
    <mergeCell ref="AM68:AN68"/>
    <mergeCell ref="AO68:AP68"/>
    <mergeCell ref="D68:F68"/>
    <mergeCell ref="G68:T68"/>
    <mergeCell ref="U68:V68"/>
    <mergeCell ref="W68:X68"/>
    <mergeCell ref="Y68:Z68"/>
    <mergeCell ref="AA68:AB68"/>
    <mergeCell ref="AC68:AD68"/>
    <mergeCell ref="W131:AG131"/>
    <mergeCell ref="AZ131:BE131"/>
    <mergeCell ref="AQ41:AR43"/>
    <mergeCell ref="AS41:AT43"/>
    <mergeCell ref="AU41:AV43"/>
    <mergeCell ref="AW41:AX43"/>
    <mergeCell ref="AY41:AZ43"/>
    <mergeCell ref="BA41:BB43"/>
    <mergeCell ref="BA69:BB69"/>
    <mergeCell ref="G124:H124"/>
    <mergeCell ref="AS122:AT122"/>
    <mergeCell ref="AU122:AV122"/>
    <mergeCell ref="AW122:AX122"/>
    <mergeCell ref="G121:H121"/>
    <mergeCell ref="BE120:BF120"/>
    <mergeCell ref="U121:AP121"/>
    <mergeCell ref="AQ121:AR121"/>
    <mergeCell ref="AS121:AT121"/>
    <mergeCell ref="AY123:AZ123"/>
    <mergeCell ref="BE69:BF69"/>
    <mergeCell ref="U120:AP120"/>
    <mergeCell ref="AQ120:AR120"/>
    <mergeCell ref="AS120:AT120"/>
    <mergeCell ref="AU120:AV120"/>
    <mergeCell ref="AW120:AX120"/>
    <mergeCell ref="BE119:BF119"/>
    <mergeCell ref="AQ119:AR119"/>
    <mergeCell ref="AS119:AT119"/>
    <mergeCell ref="BC123:BD123"/>
    <mergeCell ref="BE123:BF123"/>
    <mergeCell ref="AO69:AP69"/>
    <mergeCell ref="AQ69:AR69"/>
    <mergeCell ref="AS69:AT69"/>
    <mergeCell ref="AU69:AV69"/>
    <mergeCell ref="AW69:AX69"/>
    <mergeCell ref="AY69:AZ69"/>
    <mergeCell ref="AY122:AZ122"/>
    <mergeCell ref="BC69:BD69"/>
    <mergeCell ref="G123:H123"/>
    <mergeCell ref="U123:AP123"/>
    <mergeCell ref="AQ123:AR123"/>
    <mergeCell ref="AS123:AT123"/>
    <mergeCell ref="AU123:AV123"/>
    <mergeCell ref="AW123:AX123"/>
    <mergeCell ref="BA122:BB122"/>
    <mergeCell ref="BC122:BD122"/>
    <mergeCell ref="AK131:AU131"/>
    <mergeCell ref="Q132:T132"/>
    <mergeCell ref="Z132:AF132"/>
    <mergeCell ref="AW132:BA132"/>
    <mergeCell ref="BB132:BG132"/>
    <mergeCell ref="BE122:BF122"/>
    <mergeCell ref="AQ122:AR122"/>
    <mergeCell ref="BA123:BB123"/>
    <mergeCell ref="D118:T118"/>
    <mergeCell ref="U118:V118"/>
    <mergeCell ref="W118:X118"/>
    <mergeCell ref="AA128:AF128"/>
    <mergeCell ref="Q129:T129"/>
    <mergeCell ref="Z129:AF129"/>
    <mergeCell ref="G122:H122"/>
    <mergeCell ref="U122:AP122"/>
    <mergeCell ref="AO119:AP119"/>
    <mergeCell ref="AK118:AL118"/>
    <mergeCell ref="AU119:AV119"/>
    <mergeCell ref="AW119:AX119"/>
    <mergeCell ref="AY119:AZ119"/>
    <mergeCell ref="BA119:BB119"/>
    <mergeCell ref="AE119:AF119"/>
    <mergeCell ref="AG119:AH119"/>
    <mergeCell ref="AI119:AJ119"/>
    <mergeCell ref="AK119:AL119"/>
    <mergeCell ref="AM119:AN119"/>
    <mergeCell ref="BE121:BF121"/>
    <mergeCell ref="BA118:BB118"/>
    <mergeCell ref="BC118:BD118"/>
    <mergeCell ref="BE118:BF118"/>
    <mergeCell ref="D119:T119"/>
    <mergeCell ref="U119:V119"/>
    <mergeCell ref="W119:X119"/>
    <mergeCell ref="Y119:Z119"/>
    <mergeCell ref="AA119:AB119"/>
    <mergeCell ref="AC119:AD119"/>
    <mergeCell ref="AW116:AX116"/>
    <mergeCell ref="AU121:AV121"/>
    <mergeCell ref="AW121:AX121"/>
    <mergeCell ref="AY121:AZ121"/>
    <mergeCell ref="BA121:BB121"/>
    <mergeCell ref="BC121:BD121"/>
    <mergeCell ref="BC119:BD119"/>
    <mergeCell ref="AY120:AZ120"/>
    <mergeCell ref="BA120:BB120"/>
    <mergeCell ref="BC120:BD120"/>
    <mergeCell ref="AW118:AX118"/>
    <mergeCell ref="AY118:AZ118"/>
    <mergeCell ref="AY116:AZ116"/>
    <mergeCell ref="BA116:BB116"/>
    <mergeCell ref="BC116:BD116"/>
    <mergeCell ref="AM116:AN116"/>
    <mergeCell ref="AO116:AP116"/>
    <mergeCell ref="AQ116:AR116"/>
    <mergeCell ref="AS116:AT116"/>
    <mergeCell ref="AU116:AV116"/>
    <mergeCell ref="AM118:AN118"/>
    <mergeCell ref="AO118:AP118"/>
    <mergeCell ref="AQ118:AR118"/>
    <mergeCell ref="AS118:AT118"/>
    <mergeCell ref="AU118:AV118"/>
    <mergeCell ref="Y118:Z118"/>
    <mergeCell ref="AA118:AB118"/>
    <mergeCell ref="AC118:AD118"/>
    <mergeCell ref="AE118:AF118"/>
    <mergeCell ref="AG118:AH118"/>
    <mergeCell ref="AI118:AJ118"/>
    <mergeCell ref="AA116:AB116"/>
    <mergeCell ref="AC116:AD116"/>
    <mergeCell ref="AE116:AF116"/>
    <mergeCell ref="AG116:AH116"/>
    <mergeCell ref="AI116:AJ116"/>
    <mergeCell ref="AW117:AX117"/>
    <mergeCell ref="AY117:AZ117"/>
    <mergeCell ref="BA117:BB117"/>
    <mergeCell ref="BC117:BD117"/>
    <mergeCell ref="BE117:BF117"/>
    <mergeCell ref="AM117:AN117"/>
    <mergeCell ref="AO117:AP117"/>
    <mergeCell ref="AQ117:AR117"/>
    <mergeCell ref="AS117:AT117"/>
    <mergeCell ref="AU117:AV117"/>
    <mergeCell ref="G116:T116"/>
    <mergeCell ref="U116:V116"/>
    <mergeCell ref="W116:X116"/>
    <mergeCell ref="Y116:Z116"/>
    <mergeCell ref="AK117:AL117"/>
    <mergeCell ref="AI117:AJ117"/>
    <mergeCell ref="AK116:AL116"/>
    <mergeCell ref="BE116:BF116"/>
    <mergeCell ref="D117:T117"/>
    <mergeCell ref="U117:V117"/>
    <mergeCell ref="W117:X117"/>
    <mergeCell ref="Y117:Z117"/>
    <mergeCell ref="AA117:AB117"/>
    <mergeCell ref="AC117:AD117"/>
    <mergeCell ref="AE117:AF117"/>
    <mergeCell ref="AG117:AH117"/>
    <mergeCell ref="D116:F116"/>
    <mergeCell ref="BA115:BB115"/>
    <mergeCell ref="BC115:BD115"/>
    <mergeCell ref="BE115:BF115"/>
    <mergeCell ref="D114:F114"/>
    <mergeCell ref="G114:T114"/>
    <mergeCell ref="U114:V114"/>
    <mergeCell ref="W114:X114"/>
    <mergeCell ref="Y114:Z114"/>
    <mergeCell ref="AA114:AB114"/>
    <mergeCell ref="AC114:AD114"/>
    <mergeCell ref="AO115:AP115"/>
    <mergeCell ref="AQ115:AR115"/>
    <mergeCell ref="AS115:AT115"/>
    <mergeCell ref="AU115:AV115"/>
    <mergeCell ref="AW115:AX115"/>
    <mergeCell ref="AY115:AZ115"/>
    <mergeCell ref="AC115:AD115"/>
    <mergeCell ref="AE115:AF115"/>
    <mergeCell ref="AG115:AH115"/>
    <mergeCell ref="AI115:AJ115"/>
    <mergeCell ref="AK115:AL115"/>
    <mergeCell ref="AM115:AN115"/>
    <mergeCell ref="AY114:AZ114"/>
    <mergeCell ref="BA114:BB114"/>
    <mergeCell ref="BC114:BD114"/>
    <mergeCell ref="BE114:BF114"/>
    <mergeCell ref="D115:F115"/>
    <mergeCell ref="G115:T115"/>
    <mergeCell ref="U115:V115"/>
    <mergeCell ref="W115:X115"/>
    <mergeCell ref="Y115:Z115"/>
    <mergeCell ref="AA115:AB115"/>
    <mergeCell ref="AG113:AH113"/>
    <mergeCell ref="AI113:AJ113"/>
    <mergeCell ref="AK113:AL113"/>
    <mergeCell ref="AM113:AN113"/>
    <mergeCell ref="AO113:AP113"/>
    <mergeCell ref="AQ113:AR113"/>
    <mergeCell ref="BC112:BD112"/>
    <mergeCell ref="BE112:BF112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Q114:AR114"/>
    <mergeCell ref="AS114:AT114"/>
    <mergeCell ref="AU114:AV114"/>
    <mergeCell ref="AW114:AX114"/>
    <mergeCell ref="AY112:AZ112"/>
    <mergeCell ref="BA112:BB112"/>
    <mergeCell ref="AS113:AT113"/>
    <mergeCell ref="AU113:AV113"/>
    <mergeCell ref="AW113:AX113"/>
    <mergeCell ref="AY113:AZ113"/>
    <mergeCell ref="AQ112:AR112"/>
    <mergeCell ref="AS112:AT112"/>
    <mergeCell ref="AU112:AV112"/>
    <mergeCell ref="AW112:AX112"/>
    <mergeCell ref="AE114:AF114"/>
    <mergeCell ref="AG114:AH114"/>
    <mergeCell ref="AI114:AJ114"/>
    <mergeCell ref="AK114:AL114"/>
    <mergeCell ref="AM114:AN114"/>
    <mergeCell ref="AO114:AP114"/>
    <mergeCell ref="AE112:AF112"/>
    <mergeCell ref="AG112:AH112"/>
    <mergeCell ref="AI112:AJ112"/>
    <mergeCell ref="AK112:AL112"/>
    <mergeCell ref="AM112:AN112"/>
    <mergeCell ref="AO112:AP112"/>
    <mergeCell ref="BA113:BB113"/>
    <mergeCell ref="BC113:BD113"/>
    <mergeCell ref="BE113:BF113"/>
    <mergeCell ref="D112:F112"/>
    <mergeCell ref="G112:T112"/>
    <mergeCell ref="U112:V112"/>
    <mergeCell ref="W112:X112"/>
    <mergeCell ref="Y112:Z112"/>
    <mergeCell ref="AA112:AB112"/>
    <mergeCell ref="AC112:AD112"/>
    <mergeCell ref="BA110:BB110"/>
    <mergeCell ref="BC110:BD110"/>
    <mergeCell ref="BE110:BF110"/>
    <mergeCell ref="D109:F109"/>
    <mergeCell ref="G109:T109"/>
    <mergeCell ref="U109:V109"/>
    <mergeCell ref="W109:X109"/>
    <mergeCell ref="Y109:Z109"/>
    <mergeCell ref="AA109:AB109"/>
    <mergeCell ref="AC109:AD109"/>
    <mergeCell ref="AO110:AP110"/>
    <mergeCell ref="AQ110:AR110"/>
    <mergeCell ref="AS110:AT110"/>
    <mergeCell ref="AU110:AV110"/>
    <mergeCell ref="AW110:AX110"/>
    <mergeCell ref="AY110:AZ110"/>
    <mergeCell ref="AC110:AD110"/>
    <mergeCell ref="AE110:AF110"/>
    <mergeCell ref="AG110:AH110"/>
    <mergeCell ref="AI110:AJ110"/>
    <mergeCell ref="AK110:AL110"/>
    <mergeCell ref="AM110:AN110"/>
    <mergeCell ref="AY109:AZ109"/>
    <mergeCell ref="BA109:BB109"/>
    <mergeCell ref="BC109:BD109"/>
    <mergeCell ref="BE109:BF109"/>
    <mergeCell ref="D110:F110"/>
    <mergeCell ref="G110:T110"/>
    <mergeCell ref="U110:V110"/>
    <mergeCell ref="W110:X110"/>
    <mergeCell ref="Y110:Z110"/>
    <mergeCell ref="AA110:AB110"/>
    <mergeCell ref="AG108:AH108"/>
    <mergeCell ref="AI108:AJ108"/>
    <mergeCell ref="AK108:AL108"/>
    <mergeCell ref="AM108:AN108"/>
    <mergeCell ref="AO108:AP108"/>
    <mergeCell ref="AQ108:AR108"/>
    <mergeCell ref="BC107:BD107"/>
    <mergeCell ref="BE107:BF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Q109:AR109"/>
    <mergeCell ref="AS109:AT109"/>
    <mergeCell ref="AU109:AV109"/>
    <mergeCell ref="AW109:AX109"/>
    <mergeCell ref="AY107:AZ107"/>
    <mergeCell ref="BA107:BB107"/>
    <mergeCell ref="AS108:AT108"/>
    <mergeCell ref="AU108:AV108"/>
    <mergeCell ref="AW108:AX108"/>
    <mergeCell ref="AY108:AZ108"/>
    <mergeCell ref="AQ107:AR107"/>
    <mergeCell ref="AS107:AT107"/>
    <mergeCell ref="AU107:AV107"/>
    <mergeCell ref="AW107:AX107"/>
    <mergeCell ref="AE109:AF109"/>
    <mergeCell ref="AG109:AH109"/>
    <mergeCell ref="AI109:AJ109"/>
    <mergeCell ref="AK109:AL109"/>
    <mergeCell ref="AM109:AN109"/>
    <mergeCell ref="AO109:AP109"/>
    <mergeCell ref="AE107:AF107"/>
    <mergeCell ref="AG107:AH107"/>
    <mergeCell ref="AI107:AJ107"/>
    <mergeCell ref="AK107:AL107"/>
    <mergeCell ref="AM107:AN107"/>
    <mergeCell ref="AO107:AP107"/>
    <mergeCell ref="BA108:BB108"/>
    <mergeCell ref="BC108:BD108"/>
    <mergeCell ref="BE108:BF108"/>
    <mergeCell ref="D107:F107"/>
    <mergeCell ref="G107:T107"/>
    <mergeCell ref="U107:V107"/>
    <mergeCell ref="W107:X107"/>
    <mergeCell ref="Y107:Z107"/>
    <mergeCell ref="AA107:AB107"/>
    <mergeCell ref="AC107:AD107"/>
    <mergeCell ref="BC106:BD106"/>
    <mergeCell ref="BE106:BF106"/>
    <mergeCell ref="D105:F105"/>
    <mergeCell ref="G105:T105"/>
    <mergeCell ref="U105:V105"/>
    <mergeCell ref="W105:X105"/>
    <mergeCell ref="Y105:Z105"/>
    <mergeCell ref="AA105:AB105"/>
    <mergeCell ref="AC105:AD105"/>
    <mergeCell ref="AQ106:AR106"/>
    <mergeCell ref="AS106:AT106"/>
    <mergeCell ref="AU106:AV106"/>
    <mergeCell ref="AW106:AX106"/>
    <mergeCell ref="AY106:AZ106"/>
    <mergeCell ref="BA106:BB106"/>
    <mergeCell ref="AE106:AF106"/>
    <mergeCell ref="AG106:AH106"/>
    <mergeCell ref="AI106:AJ106"/>
    <mergeCell ref="AK106:AL106"/>
    <mergeCell ref="AM106:AN106"/>
    <mergeCell ref="AO106:AP106"/>
    <mergeCell ref="BA105:BB105"/>
    <mergeCell ref="BC105:BD105"/>
    <mergeCell ref="BE105:BF105"/>
    <mergeCell ref="D106:F106"/>
    <mergeCell ref="G106:T106"/>
    <mergeCell ref="U106:V106"/>
    <mergeCell ref="W106:X106"/>
    <mergeCell ref="Y106:Z106"/>
    <mergeCell ref="AA106:AB106"/>
    <mergeCell ref="AC106:AD106"/>
    <mergeCell ref="AI104:AJ104"/>
    <mergeCell ref="AK104:AL104"/>
    <mergeCell ref="AM104:AN104"/>
    <mergeCell ref="AO104:AP104"/>
    <mergeCell ref="AQ104:AR104"/>
    <mergeCell ref="AY105:AZ105"/>
    <mergeCell ref="BE103:BF103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BA103:BB103"/>
    <mergeCell ref="AS104:AT104"/>
    <mergeCell ref="AU104:AV104"/>
    <mergeCell ref="AW104:AX104"/>
    <mergeCell ref="AY104:AZ104"/>
    <mergeCell ref="BC103:BD103"/>
    <mergeCell ref="AO105:AP105"/>
    <mergeCell ref="AQ105:AR105"/>
    <mergeCell ref="AS105:AT105"/>
    <mergeCell ref="AU105:AV105"/>
    <mergeCell ref="AW105:AX105"/>
    <mergeCell ref="AY103:AZ103"/>
    <mergeCell ref="AO103:AP103"/>
    <mergeCell ref="AQ103:AR103"/>
    <mergeCell ref="AS103:AT103"/>
    <mergeCell ref="AU103:AV103"/>
    <mergeCell ref="AW103:AX103"/>
    <mergeCell ref="AE105:AF105"/>
    <mergeCell ref="AG105:AH105"/>
    <mergeCell ref="AI105:AJ105"/>
    <mergeCell ref="AK105:AL105"/>
    <mergeCell ref="AM105:AN105"/>
    <mergeCell ref="AC103:AD103"/>
    <mergeCell ref="AE103:AF103"/>
    <mergeCell ref="AG103:AH103"/>
    <mergeCell ref="AI103:AJ103"/>
    <mergeCell ref="AK103:AL103"/>
    <mergeCell ref="AM103:AN103"/>
    <mergeCell ref="AE100:AF100"/>
    <mergeCell ref="BA104:BB104"/>
    <mergeCell ref="BC104:BD104"/>
    <mergeCell ref="BE104:BF104"/>
    <mergeCell ref="D103:F103"/>
    <mergeCell ref="G103:T103"/>
    <mergeCell ref="U103:V103"/>
    <mergeCell ref="W103:X103"/>
    <mergeCell ref="Y103:Z103"/>
    <mergeCell ref="AA103:AB103"/>
    <mergeCell ref="AY102:AZ102"/>
    <mergeCell ref="BA102:BB102"/>
    <mergeCell ref="BC102:BD102"/>
    <mergeCell ref="BE102:BF102"/>
    <mergeCell ref="D100:T100"/>
    <mergeCell ref="U100:V100"/>
    <mergeCell ref="W100:X100"/>
    <mergeCell ref="Y100:Z100"/>
    <mergeCell ref="AA100:AB100"/>
    <mergeCell ref="AC100:AD100"/>
    <mergeCell ref="AM102:AN102"/>
    <mergeCell ref="AO102:AP102"/>
    <mergeCell ref="AQ102:AR102"/>
    <mergeCell ref="AS102:AT102"/>
    <mergeCell ref="AU102:AV102"/>
    <mergeCell ref="AW102:AX102"/>
    <mergeCell ref="BA100:BB100"/>
    <mergeCell ref="BC100:BD100"/>
    <mergeCell ref="BE100:BF100"/>
    <mergeCell ref="D101:BF101"/>
    <mergeCell ref="D102:F102"/>
    <mergeCell ref="G102:T102"/>
    <mergeCell ref="U102:V102"/>
    <mergeCell ref="W102:X102"/>
    <mergeCell ref="Y102:Z102"/>
    <mergeCell ref="AA102:AB102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F70"/>
    <mergeCell ref="AS100:AT100"/>
    <mergeCell ref="AU100:AV100"/>
    <mergeCell ref="AW100:AX100"/>
    <mergeCell ref="AY100:AZ100"/>
    <mergeCell ref="D111:F111"/>
    <mergeCell ref="G111:T111"/>
    <mergeCell ref="U111:V111"/>
    <mergeCell ref="W111:X111"/>
    <mergeCell ref="Y111:Z111"/>
    <mergeCell ref="AA111:AB111"/>
    <mergeCell ref="AG100:AH100"/>
    <mergeCell ref="AI100:AJ100"/>
    <mergeCell ref="AK100:AL100"/>
    <mergeCell ref="AM100:AN100"/>
    <mergeCell ref="AO100:AP100"/>
    <mergeCell ref="AC102:AD102"/>
    <mergeCell ref="AE102:AF102"/>
    <mergeCell ref="AG102:AH102"/>
    <mergeCell ref="AI102:AJ102"/>
    <mergeCell ref="AQ100:AR100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K102:AL102"/>
    <mergeCell ref="AS111:AT111"/>
    <mergeCell ref="AU111:AV111"/>
    <mergeCell ref="AW111:AX111"/>
    <mergeCell ref="AY111:AZ111"/>
    <mergeCell ref="BA99:BB99"/>
    <mergeCell ref="BC99:BD99"/>
    <mergeCell ref="AS99:AT99"/>
    <mergeCell ref="AU99:AV99"/>
    <mergeCell ref="AW99:AX99"/>
    <mergeCell ref="AY99:AZ99"/>
    <mergeCell ref="BE99:BF99"/>
    <mergeCell ref="D98:F98"/>
    <mergeCell ref="G98:T98"/>
    <mergeCell ref="U98:V98"/>
    <mergeCell ref="W98:X98"/>
    <mergeCell ref="Y98:Z98"/>
    <mergeCell ref="AA98:AB98"/>
    <mergeCell ref="AC98:AD98"/>
    <mergeCell ref="AO99:AP99"/>
    <mergeCell ref="AQ99:AR99"/>
    <mergeCell ref="AC99:AD99"/>
    <mergeCell ref="AE99:AF99"/>
    <mergeCell ref="AG99:AH99"/>
    <mergeCell ref="AI99:AJ99"/>
    <mergeCell ref="AK99:AL99"/>
    <mergeCell ref="AM99:AN99"/>
    <mergeCell ref="AY98:AZ98"/>
    <mergeCell ref="BA98:BB98"/>
    <mergeCell ref="BC98:BD98"/>
    <mergeCell ref="BE98:BF98"/>
    <mergeCell ref="D99:F99"/>
    <mergeCell ref="G99:T99"/>
    <mergeCell ref="U99:V99"/>
    <mergeCell ref="W99:X99"/>
    <mergeCell ref="Y99:Z99"/>
    <mergeCell ref="AA99:AB99"/>
    <mergeCell ref="AE97:AF97"/>
    <mergeCell ref="AG97:AH97"/>
    <mergeCell ref="AI97:AJ97"/>
    <mergeCell ref="AK97:AL97"/>
    <mergeCell ref="AM97:AN97"/>
    <mergeCell ref="AO97:AP97"/>
    <mergeCell ref="BE94:BF94"/>
    <mergeCell ref="D95:BF95"/>
    <mergeCell ref="D96:BF96"/>
    <mergeCell ref="D97:F97"/>
    <mergeCell ref="G97:T97"/>
    <mergeCell ref="U97:V97"/>
    <mergeCell ref="W97:X97"/>
    <mergeCell ref="Y97:Z97"/>
    <mergeCell ref="AA97:AB97"/>
    <mergeCell ref="AC97:AD97"/>
    <mergeCell ref="AQ98:AR98"/>
    <mergeCell ref="AS98:AT98"/>
    <mergeCell ref="AU98:AV98"/>
    <mergeCell ref="AW98:AX98"/>
    <mergeCell ref="BA94:BB94"/>
    <mergeCell ref="BC94:BD94"/>
    <mergeCell ref="AQ97:AR97"/>
    <mergeCell ref="AS97:AT97"/>
    <mergeCell ref="AU97:AV97"/>
    <mergeCell ref="AW97:AX97"/>
    <mergeCell ref="AS94:AT94"/>
    <mergeCell ref="AU94:AV94"/>
    <mergeCell ref="AW94:AX94"/>
    <mergeCell ref="AY94:AZ94"/>
    <mergeCell ref="AE98:AF98"/>
    <mergeCell ref="AG98:AH98"/>
    <mergeCell ref="AI98:AJ98"/>
    <mergeCell ref="AK98:AL98"/>
    <mergeCell ref="AM98:AN98"/>
    <mergeCell ref="AO98:AP98"/>
    <mergeCell ref="BE97:BF97"/>
    <mergeCell ref="D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A92:AB92"/>
    <mergeCell ref="AC92:AD92"/>
    <mergeCell ref="AE92:AF92"/>
    <mergeCell ref="AY97:AZ97"/>
    <mergeCell ref="BA97:BB97"/>
    <mergeCell ref="BC97:BD97"/>
    <mergeCell ref="AK94:AL94"/>
    <mergeCell ref="AM94:AN94"/>
    <mergeCell ref="AO94:AP94"/>
    <mergeCell ref="AQ94:AR94"/>
    <mergeCell ref="AW93:AX93"/>
    <mergeCell ref="AY93:AZ93"/>
    <mergeCell ref="BA93:BB93"/>
    <mergeCell ref="BC93:BD93"/>
    <mergeCell ref="BE93:BF93"/>
    <mergeCell ref="D92:F92"/>
    <mergeCell ref="G92:T92"/>
    <mergeCell ref="U92:V92"/>
    <mergeCell ref="W92:X92"/>
    <mergeCell ref="Y92:Z92"/>
    <mergeCell ref="AK93:AL93"/>
    <mergeCell ref="AM93:AN93"/>
    <mergeCell ref="AO93:AP93"/>
    <mergeCell ref="AQ93:AR93"/>
    <mergeCell ref="AS93:AT93"/>
    <mergeCell ref="AU93:AV93"/>
    <mergeCell ref="BE92:BF92"/>
    <mergeCell ref="D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O91:AP91"/>
    <mergeCell ref="AQ91:AR91"/>
    <mergeCell ref="AS91:AT91"/>
    <mergeCell ref="AU91:AV91"/>
    <mergeCell ref="AW91:AX91"/>
    <mergeCell ref="AY91:AZ91"/>
    <mergeCell ref="AC91:AD91"/>
    <mergeCell ref="AE91:AF91"/>
    <mergeCell ref="AG91:AH91"/>
    <mergeCell ref="AI91:AJ91"/>
    <mergeCell ref="AK91:AL91"/>
    <mergeCell ref="AM91:AN91"/>
    <mergeCell ref="D91:F91"/>
    <mergeCell ref="G91:T91"/>
    <mergeCell ref="U91:V91"/>
    <mergeCell ref="W91:X91"/>
    <mergeCell ref="Y91:Z91"/>
    <mergeCell ref="AA91:AB91"/>
    <mergeCell ref="AU92:AV92"/>
    <mergeCell ref="AW92:AX92"/>
    <mergeCell ref="AY90:AZ90"/>
    <mergeCell ref="BA90:BB90"/>
    <mergeCell ref="BC90:BD90"/>
    <mergeCell ref="BE90:BF90"/>
    <mergeCell ref="BA91:BB91"/>
    <mergeCell ref="AY92:AZ92"/>
    <mergeCell ref="BA92:BB92"/>
    <mergeCell ref="BC92:BD92"/>
    <mergeCell ref="AS90:AT90"/>
    <mergeCell ref="AU90:AV90"/>
    <mergeCell ref="AW90:AX90"/>
    <mergeCell ref="AG92:AH92"/>
    <mergeCell ref="AI92:AJ92"/>
    <mergeCell ref="AK92:AL92"/>
    <mergeCell ref="AM92:AN92"/>
    <mergeCell ref="AO92:AP92"/>
    <mergeCell ref="AQ92:AR92"/>
    <mergeCell ref="AS92:AT92"/>
    <mergeCell ref="AG90:AH90"/>
    <mergeCell ref="AI90:AJ90"/>
    <mergeCell ref="AK90:AL90"/>
    <mergeCell ref="AM90:AN90"/>
    <mergeCell ref="AO90:AP90"/>
    <mergeCell ref="AQ90:AR90"/>
    <mergeCell ref="BC91:BD91"/>
    <mergeCell ref="BE91:BF91"/>
    <mergeCell ref="D90:F90"/>
    <mergeCell ref="G90:T90"/>
    <mergeCell ref="U90:V90"/>
    <mergeCell ref="W90:X90"/>
    <mergeCell ref="Y90:Z90"/>
    <mergeCell ref="AA90:AB90"/>
    <mergeCell ref="AC90:AD90"/>
    <mergeCell ref="AE90:AF90"/>
    <mergeCell ref="D89:F89"/>
    <mergeCell ref="G89:T89"/>
    <mergeCell ref="U89:V89"/>
    <mergeCell ref="W89:X89"/>
    <mergeCell ref="Y89:Z89"/>
    <mergeCell ref="AA89:AB89"/>
    <mergeCell ref="AC89:AD89"/>
    <mergeCell ref="BA111:BB111"/>
    <mergeCell ref="BC111:BD111"/>
    <mergeCell ref="BE111:BF111"/>
    <mergeCell ref="AY89:AZ89"/>
    <mergeCell ref="BA89:BB89"/>
    <mergeCell ref="BC89:BD89"/>
    <mergeCell ref="BE89:BF89"/>
    <mergeCell ref="AQ89:AR89"/>
    <mergeCell ref="AS89:AT89"/>
    <mergeCell ref="AG88:AH88"/>
    <mergeCell ref="AI88:AJ88"/>
    <mergeCell ref="AK88:AL88"/>
    <mergeCell ref="AM88:AN88"/>
    <mergeCell ref="AO88:AP88"/>
    <mergeCell ref="AQ88:AR88"/>
    <mergeCell ref="BC87:BD87"/>
    <mergeCell ref="BE87:BF87"/>
    <mergeCell ref="D88:F88"/>
    <mergeCell ref="G88:T88"/>
    <mergeCell ref="U88:V88"/>
    <mergeCell ref="W88:X88"/>
    <mergeCell ref="Y88:Z88"/>
    <mergeCell ref="AA88:AB88"/>
    <mergeCell ref="AC88:AD88"/>
    <mergeCell ref="AE88:AF88"/>
    <mergeCell ref="AW89:AX89"/>
    <mergeCell ref="AY87:AZ87"/>
    <mergeCell ref="BA87:BB87"/>
    <mergeCell ref="AS88:AT88"/>
    <mergeCell ref="AU88:AV88"/>
    <mergeCell ref="AW88:AX88"/>
    <mergeCell ref="AY88:AZ88"/>
    <mergeCell ref="BA88:BB88"/>
    <mergeCell ref="AS87:AT87"/>
    <mergeCell ref="AU87:AV87"/>
    <mergeCell ref="AW87:AX87"/>
    <mergeCell ref="AE89:AF89"/>
    <mergeCell ref="AG89:AH89"/>
    <mergeCell ref="AI89:AJ89"/>
    <mergeCell ref="AK89:AL89"/>
    <mergeCell ref="AM89:AN89"/>
    <mergeCell ref="AO89:AP89"/>
    <mergeCell ref="AU89:AV89"/>
    <mergeCell ref="AG87:AH87"/>
    <mergeCell ref="AI87:AJ87"/>
    <mergeCell ref="AK87:AL87"/>
    <mergeCell ref="AM87:AN87"/>
    <mergeCell ref="AO87:AP87"/>
    <mergeCell ref="AQ87:AR87"/>
    <mergeCell ref="BC88:BD88"/>
    <mergeCell ref="BE88:BF88"/>
    <mergeCell ref="D87:F87"/>
    <mergeCell ref="G87:T87"/>
    <mergeCell ref="U87:V87"/>
    <mergeCell ref="W87:X87"/>
    <mergeCell ref="Y87:Z87"/>
    <mergeCell ref="AA87:AB87"/>
    <mergeCell ref="AC87:AD87"/>
    <mergeCell ref="AE87:AF87"/>
    <mergeCell ref="BA86:BB86"/>
    <mergeCell ref="BC86:BD86"/>
    <mergeCell ref="BE86:BF86"/>
    <mergeCell ref="D85:F85"/>
    <mergeCell ref="G85:T85"/>
    <mergeCell ref="U85:V85"/>
    <mergeCell ref="W85:X85"/>
    <mergeCell ref="Y85:Z85"/>
    <mergeCell ref="AA85:AB85"/>
    <mergeCell ref="AC85:AD85"/>
    <mergeCell ref="AO86:AP86"/>
    <mergeCell ref="AQ86:AR86"/>
    <mergeCell ref="AS86:AT86"/>
    <mergeCell ref="AU86:AV86"/>
    <mergeCell ref="AW86:AX86"/>
    <mergeCell ref="AY86:AZ86"/>
    <mergeCell ref="AC86:AD86"/>
    <mergeCell ref="AE86:AF86"/>
    <mergeCell ref="AG86:AH86"/>
    <mergeCell ref="AI86:AJ86"/>
    <mergeCell ref="AK86:AL86"/>
    <mergeCell ref="AM86:AN86"/>
    <mergeCell ref="AY85:AZ85"/>
    <mergeCell ref="BA85:BB85"/>
    <mergeCell ref="BC85:BD85"/>
    <mergeCell ref="BE85:BF85"/>
    <mergeCell ref="D86:F86"/>
    <mergeCell ref="G86:T86"/>
    <mergeCell ref="U86:V86"/>
    <mergeCell ref="W86:X86"/>
    <mergeCell ref="Y86:Z86"/>
    <mergeCell ref="AA86:AB86"/>
    <mergeCell ref="AG84:AH84"/>
    <mergeCell ref="AI84:AJ84"/>
    <mergeCell ref="AK84:AL84"/>
    <mergeCell ref="AM84:AN84"/>
    <mergeCell ref="AO84:AP84"/>
    <mergeCell ref="AQ84:AR84"/>
    <mergeCell ref="BC83:BD83"/>
    <mergeCell ref="BE83:BF83"/>
    <mergeCell ref="D84:F84"/>
    <mergeCell ref="G84:T84"/>
    <mergeCell ref="U84:V84"/>
    <mergeCell ref="W84:X84"/>
    <mergeCell ref="Y84:Z84"/>
    <mergeCell ref="AA84:AB84"/>
    <mergeCell ref="AC84:AD84"/>
    <mergeCell ref="AE84:AF84"/>
    <mergeCell ref="AQ85:AR85"/>
    <mergeCell ref="AS85:AT85"/>
    <mergeCell ref="AU85:AV85"/>
    <mergeCell ref="AW85:AX85"/>
    <mergeCell ref="AY83:AZ83"/>
    <mergeCell ref="BA83:BB83"/>
    <mergeCell ref="AS84:AT84"/>
    <mergeCell ref="AU84:AV84"/>
    <mergeCell ref="AW84:AX84"/>
    <mergeCell ref="AY84:AZ84"/>
    <mergeCell ref="AQ83:AR83"/>
    <mergeCell ref="AS83:AT83"/>
    <mergeCell ref="AU83:AV83"/>
    <mergeCell ref="AW83:AX83"/>
    <mergeCell ref="AE85:AF85"/>
    <mergeCell ref="AG85:AH85"/>
    <mergeCell ref="AI85:AJ85"/>
    <mergeCell ref="AK85:AL85"/>
    <mergeCell ref="AM85:AN85"/>
    <mergeCell ref="AO85:AP85"/>
    <mergeCell ref="AE83:AF83"/>
    <mergeCell ref="AG83:AH83"/>
    <mergeCell ref="AI83:AJ83"/>
    <mergeCell ref="AK83:AL83"/>
    <mergeCell ref="AM83:AN83"/>
    <mergeCell ref="AO83:AP83"/>
    <mergeCell ref="BA84:BB84"/>
    <mergeCell ref="BC84:BD84"/>
    <mergeCell ref="BE84:BF84"/>
    <mergeCell ref="D83:F83"/>
    <mergeCell ref="G83:T83"/>
    <mergeCell ref="U83:V83"/>
    <mergeCell ref="W83:X83"/>
    <mergeCell ref="Y83:Z83"/>
    <mergeCell ref="AA83:AB83"/>
    <mergeCell ref="AC83:AD83"/>
    <mergeCell ref="BA82:BB82"/>
    <mergeCell ref="BC82:BD82"/>
    <mergeCell ref="BE82:BF82"/>
    <mergeCell ref="D81:F81"/>
    <mergeCell ref="G81:T81"/>
    <mergeCell ref="U81:V81"/>
    <mergeCell ref="W81:X81"/>
    <mergeCell ref="Y81:Z81"/>
    <mergeCell ref="AA81:AB81"/>
    <mergeCell ref="AC81:AD81"/>
    <mergeCell ref="AO82:AP82"/>
    <mergeCell ref="AQ82:AR82"/>
    <mergeCell ref="AS82:AT82"/>
    <mergeCell ref="AU82:AV82"/>
    <mergeCell ref="AW82:AX82"/>
    <mergeCell ref="AY82:AZ82"/>
    <mergeCell ref="AC82:AD82"/>
    <mergeCell ref="AE82:AF82"/>
    <mergeCell ref="AG82:AH82"/>
    <mergeCell ref="AI82:AJ82"/>
    <mergeCell ref="AK82:AL82"/>
    <mergeCell ref="AM82:AN82"/>
    <mergeCell ref="AY81:AZ81"/>
    <mergeCell ref="BA81:BB81"/>
    <mergeCell ref="BC81:BD81"/>
    <mergeCell ref="BE81:BF81"/>
    <mergeCell ref="D82:F82"/>
    <mergeCell ref="G82:T82"/>
    <mergeCell ref="U82:V82"/>
    <mergeCell ref="W82:X82"/>
    <mergeCell ref="Y82:Z82"/>
    <mergeCell ref="AA82:AB82"/>
    <mergeCell ref="AG80:AH80"/>
    <mergeCell ref="AI80:AJ80"/>
    <mergeCell ref="AK80:AL80"/>
    <mergeCell ref="AM80:AN80"/>
    <mergeCell ref="AO80:AP80"/>
    <mergeCell ref="AQ80:AR80"/>
    <mergeCell ref="BC79:BD79"/>
    <mergeCell ref="BE79:BF79"/>
    <mergeCell ref="D80:F80"/>
    <mergeCell ref="G80:T80"/>
    <mergeCell ref="U80:V80"/>
    <mergeCell ref="W80:X80"/>
    <mergeCell ref="Y80:Z80"/>
    <mergeCell ref="AA80:AB80"/>
    <mergeCell ref="AC80:AD80"/>
    <mergeCell ref="AE80:AF80"/>
    <mergeCell ref="AQ81:AR81"/>
    <mergeCell ref="AS81:AT81"/>
    <mergeCell ref="AU81:AV81"/>
    <mergeCell ref="AW81:AX81"/>
    <mergeCell ref="AY79:AZ79"/>
    <mergeCell ref="BA79:BB79"/>
    <mergeCell ref="AS80:AT80"/>
    <mergeCell ref="AU80:AV80"/>
    <mergeCell ref="AW80:AX80"/>
    <mergeCell ref="AY80:AZ80"/>
    <mergeCell ref="AQ79:AR79"/>
    <mergeCell ref="AS79:AT79"/>
    <mergeCell ref="AU79:AV79"/>
    <mergeCell ref="AW79:AX79"/>
    <mergeCell ref="AE81:AF81"/>
    <mergeCell ref="AG81:AH81"/>
    <mergeCell ref="AI81:AJ81"/>
    <mergeCell ref="AK81:AL81"/>
    <mergeCell ref="AM81:AN81"/>
    <mergeCell ref="AO81:AP81"/>
    <mergeCell ref="AE79:AF79"/>
    <mergeCell ref="AG79:AH79"/>
    <mergeCell ref="AI79:AJ79"/>
    <mergeCell ref="AK79:AL79"/>
    <mergeCell ref="AM79:AN79"/>
    <mergeCell ref="AO79:AP79"/>
    <mergeCell ref="BA80:BB80"/>
    <mergeCell ref="BC80:BD80"/>
    <mergeCell ref="BE80:BF80"/>
    <mergeCell ref="D79:F79"/>
    <mergeCell ref="G79:T79"/>
    <mergeCell ref="U79:V79"/>
    <mergeCell ref="W79:X79"/>
    <mergeCell ref="Y79:Z79"/>
    <mergeCell ref="AA79:AB79"/>
    <mergeCell ref="AC79:AD79"/>
    <mergeCell ref="BA78:BB78"/>
    <mergeCell ref="BC78:BD78"/>
    <mergeCell ref="BE78:BF78"/>
    <mergeCell ref="D77:F77"/>
    <mergeCell ref="G77:T77"/>
    <mergeCell ref="U77:V77"/>
    <mergeCell ref="W77:X77"/>
    <mergeCell ref="Y77:Z77"/>
    <mergeCell ref="AA77:AB77"/>
    <mergeCell ref="AC77:AD77"/>
    <mergeCell ref="AO78:AP78"/>
    <mergeCell ref="AQ78:AR78"/>
    <mergeCell ref="AS78:AT78"/>
    <mergeCell ref="AU78:AV78"/>
    <mergeCell ref="AW78:AX78"/>
    <mergeCell ref="AY78:AZ78"/>
    <mergeCell ref="AC78:AD78"/>
    <mergeCell ref="AE78:AF78"/>
    <mergeCell ref="AG78:AH78"/>
    <mergeCell ref="AI78:AJ78"/>
    <mergeCell ref="AK78:AL78"/>
    <mergeCell ref="AM78:AN78"/>
    <mergeCell ref="AY77:AZ77"/>
    <mergeCell ref="BA77:BB77"/>
    <mergeCell ref="BC77:BD77"/>
    <mergeCell ref="BE77:BF77"/>
    <mergeCell ref="D78:F78"/>
    <mergeCell ref="G78:T78"/>
    <mergeCell ref="U78:V78"/>
    <mergeCell ref="W78:X78"/>
    <mergeCell ref="Y78:Z78"/>
    <mergeCell ref="AA78:AB78"/>
    <mergeCell ref="AG76:AH76"/>
    <mergeCell ref="AI76:AJ76"/>
    <mergeCell ref="AK76:AL76"/>
    <mergeCell ref="AM76:AN76"/>
    <mergeCell ref="AO76:AP76"/>
    <mergeCell ref="AQ76:AR76"/>
    <mergeCell ref="BE74:BF74"/>
    <mergeCell ref="D75:BF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Q77:AR77"/>
    <mergeCell ref="AS77:AT77"/>
    <mergeCell ref="AU77:AV77"/>
    <mergeCell ref="AW77:AX77"/>
    <mergeCell ref="BA74:BB74"/>
    <mergeCell ref="BC74:BD74"/>
    <mergeCell ref="AS76:AT76"/>
    <mergeCell ref="AU76:AV76"/>
    <mergeCell ref="AW76:AX76"/>
    <mergeCell ref="AY76:AZ76"/>
    <mergeCell ref="AS74:AT74"/>
    <mergeCell ref="AU74:AV74"/>
    <mergeCell ref="AW74:AX74"/>
    <mergeCell ref="AY74:AZ74"/>
    <mergeCell ref="AE77:AF77"/>
    <mergeCell ref="AG77:AH77"/>
    <mergeCell ref="AI77:AJ77"/>
    <mergeCell ref="AK77:AL77"/>
    <mergeCell ref="AM77:AN77"/>
    <mergeCell ref="AO77:AP77"/>
    <mergeCell ref="AG74:AH74"/>
    <mergeCell ref="AI74:AJ74"/>
    <mergeCell ref="AK74:AL74"/>
    <mergeCell ref="AM74:AN74"/>
    <mergeCell ref="AO74:AP74"/>
    <mergeCell ref="AQ74:AR74"/>
    <mergeCell ref="BA76:BB76"/>
    <mergeCell ref="BC76:BD76"/>
    <mergeCell ref="BE76:BF76"/>
    <mergeCell ref="D74:T74"/>
    <mergeCell ref="U74:V74"/>
    <mergeCell ref="W74:X74"/>
    <mergeCell ref="Y74:Z74"/>
    <mergeCell ref="AA74:AB74"/>
    <mergeCell ref="AC74:AD74"/>
    <mergeCell ref="AE74:AF74"/>
    <mergeCell ref="BA73:BB73"/>
    <mergeCell ref="BC73:BD73"/>
    <mergeCell ref="BE73:BF73"/>
    <mergeCell ref="D72:F72"/>
    <mergeCell ref="G72:T72"/>
    <mergeCell ref="U72:V72"/>
    <mergeCell ref="W72:X72"/>
    <mergeCell ref="Y72:Z72"/>
    <mergeCell ref="AA72:AB72"/>
    <mergeCell ref="AC72:AD72"/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AY72:AZ72"/>
    <mergeCell ref="BA72:BB72"/>
    <mergeCell ref="BC72:BD72"/>
    <mergeCell ref="BE72:BF72"/>
    <mergeCell ref="D73:F73"/>
    <mergeCell ref="G73:T73"/>
    <mergeCell ref="U73:V73"/>
    <mergeCell ref="W73:X73"/>
    <mergeCell ref="Y73:Z73"/>
    <mergeCell ref="AA73:AB73"/>
    <mergeCell ref="AG71:AH71"/>
    <mergeCell ref="AI71:AJ71"/>
    <mergeCell ref="AK71:AL71"/>
    <mergeCell ref="AM71:AN71"/>
    <mergeCell ref="AO71:AP71"/>
    <mergeCell ref="AQ71:AR71"/>
    <mergeCell ref="BC67:BD67"/>
    <mergeCell ref="BE67:BF67"/>
    <mergeCell ref="D71:F71"/>
    <mergeCell ref="G71:T71"/>
    <mergeCell ref="U71:V71"/>
    <mergeCell ref="W71:X71"/>
    <mergeCell ref="Y71:Z71"/>
    <mergeCell ref="AA71:AB71"/>
    <mergeCell ref="AC71:AD71"/>
    <mergeCell ref="AE71:AF71"/>
    <mergeCell ref="AQ72:AR72"/>
    <mergeCell ref="AS72:AT72"/>
    <mergeCell ref="AU72:AV72"/>
    <mergeCell ref="AW72:AX72"/>
    <mergeCell ref="AY67:AZ67"/>
    <mergeCell ref="BA67:BB67"/>
    <mergeCell ref="AS71:AT71"/>
    <mergeCell ref="AU71:AV71"/>
    <mergeCell ref="AW71:AX71"/>
    <mergeCell ref="AY71:AZ71"/>
    <mergeCell ref="AE72:AF72"/>
    <mergeCell ref="AG72:AH72"/>
    <mergeCell ref="AI72:AJ72"/>
    <mergeCell ref="AK72:AL72"/>
    <mergeCell ref="AM72:AN72"/>
    <mergeCell ref="AO72:AP72"/>
    <mergeCell ref="AC69:AD69"/>
    <mergeCell ref="AE69:AF69"/>
    <mergeCell ref="AG69:AH69"/>
    <mergeCell ref="AI69:AJ69"/>
    <mergeCell ref="AK69:AL69"/>
    <mergeCell ref="AM69:AN69"/>
    <mergeCell ref="AQ67:AR67"/>
    <mergeCell ref="AS67:AT67"/>
    <mergeCell ref="AU67:AV67"/>
    <mergeCell ref="AW67:AX67"/>
    <mergeCell ref="D69:F69"/>
    <mergeCell ref="G69:T69"/>
    <mergeCell ref="U69:V69"/>
    <mergeCell ref="W69:X69"/>
    <mergeCell ref="Y69:Z69"/>
    <mergeCell ref="AA69:AB69"/>
    <mergeCell ref="AE67:AF67"/>
    <mergeCell ref="AG67:AH67"/>
    <mergeCell ref="AI67:AJ67"/>
    <mergeCell ref="AK67:AL67"/>
    <mergeCell ref="AM67:AN67"/>
    <mergeCell ref="AO67:AP67"/>
    <mergeCell ref="BA71:BB71"/>
    <mergeCell ref="BC71:BD71"/>
    <mergeCell ref="BE71:BF71"/>
    <mergeCell ref="D67:F67"/>
    <mergeCell ref="G67:T67"/>
    <mergeCell ref="U67:V67"/>
    <mergeCell ref="W67:X67"/>
    <mergeCell ref="Y67:Z67"/>
    <mergeCell ref="AA67:AB67"/>
    <mergeCell ref="AC67:AD67"/>
    <mergeCell ref="D66:F66"/>
    <mergeCell ref="G66:T66"/>
    <mergeCell ref="U66:V66"/>
    <mergeCell ref="W66:X66"/>
    <mergeCell ref="Y66:Z66"/>
    <mergeCell ref="AA66:AB66"/>
    <mergeCell ref="AC66:AD66"/>
    <mergeCell ref="AY66:AZ66"/>
    <mergeCell ref="BA66:BB66"/>
    <mergeCell ref="BC66:BD66"/>
    <mergeCell ref="BE66:BF66"/>
    <mergeCell ref="AG65:AH65"/>
    <mergeCell ref="AI65:AJ65"/>
    <mergeCell ref="AK65:AL65"/>
    <mergeCell ref="AM65:AN65"/>
    <mergeCell ref="AO65:AP65"/>
    <mergeCell ref="BC64:BD64"/>
    <mergeCell ref="BE64:BF64"/>
    <mergeCell ref="D65:F65"/>
    <mergeCell ref="G65:T65"/>
    <mergeCell ref="U65:V65"/>
    <mergeCell ref="W65:X65"/>
    <mergeCell ref="Y65:Z65"/>
    <mergeCell ref="AA65:AB65"/>
    <mergeCell ref="AC65:AD65"/>
    <mergeCell ref="BA65:BB65"/>
    <mergeCell ref="AE65:AF65"/>
    <mergeCell ref="AQ66:AR66"/>
    <mergeCell ref="AS66:AT66"/>
    <mergeCell ref="AU66:AV66"/>
    <mergeCell ref="AW66:AX66"/>
    <mergeCell ref="AE66:AF66"/>
    <mergeCell ref="AG66:AH66"/>
    <mergeCell ref="AI66:AJ66"/>
    <mergeCell ref="AK66:AL66"/>
    <mergeCell ref="AS65:AT65"/>
    <mergeCell ref="AU65:AV65"/>
    <mergeCell ref="AW65:AX65"/>
    <mergeCell ref="AY65:AZ65"/>
    <mergeCell ref="AQ64:AR64"/>
    <mergeCell ref="AS64:AT64"/>
    <mergeCell ref="AU64:AV64"/>
    <mergeCell ref="AW64:AX64"/>
    <mergeCell ref="AY64:AZ64"/>
    <mergeCell ref="AQ65:AR65"/>
    <mergeCell ref="AM66:AN66"/>
    <mergeCell ref="AO66:AP66"/>
    <mergeCell ref="AE64:AF64"/>
    <mergeCell ref="AG64:AH64"/>
    <mergeCell ref="AI64:AJ64"/>
    <mergeCell ref="AK64:AL64"/>
    <mergeCell ref="AM64:AN64"/>
    <mergeCell ref="AO64:AP64"/>
    <mergeCell ref="BC65:BD65"/>
    <mergeCell ref="BE65:BF65"/>
    <mergeCell ref="D64:F64"/>
    <mergeCell ref="G64:T64"/>
    <mergeCell ref="U64:V64"/>
    <mergeCell ref="W64:X64"/>
    <mergeCell ref="Y64:Z64"/>
    <mergeCell ref="AA64:AB64"/>
    <mergeCell ref="AC64:AD64"/>
    <mergeCell ref="BA64:BB64"/>
    <mergeCell ref="BA63:BB63"/>
    <mergeCell ref="BC63:BD63"/>
    <mergeCell ref="BE63:BF63"/>
    <mergeCell ref="D62:F62"/>
    <mergeCell ref="G62:T62"/>
    <mergeCell ref="U62:V62"/>
    <mergeCell ref="W62:X62"/>
    <mergeCell ref="Y62:Z62"/>
    <mergeCell ref="AA62:AB62"/>
    <mergeCell ref="AC62:AD62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AY62:AZ62"/>
    <mergeCell ref="BA62:BB62"/>
    <mergeCell ref="BC62:BD62"/>
    <mergeCell ref="BE62:BF62"/>
    <mergeCell ref="D63:F63"/>
    <mergeCell ref="G63:T63"/>
    <mergeCell ref="U63:V63"/>
    <mergeCell ref="W63:X63"/>
    <mergeCell ref="Y63:Z63"/>
    <mergeCell ref="AA63:AB63"/>
    <mergeCell ref="AG61:AH61"/>
    <mergeCell ref="AI61:AJ61"/>
    <mergeCell ref="AK61:AL61"/>
    <mergeCell ref="AM61:AN61"/>
    <mergeCell ref="AO61:AP61"/>
    <mergeCell ref="AQ61:AR61"/>
    <mergeCell ref="BC60:BD60"/>
    <mergeCell ref="BE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Q62:AR62"/>
    <mergeCell ref="AS62:AT62"/>
    <mergeCell ref="AU62:AV62"/>
    <mergeCell ref="AW62:AX62"/>
    <mergeCell ref="AY60:AZ60"/>
    <mergeCell ref="BA60:BB60"/>
    <mergeCell ref="AS61:AT61"/>
    <mergeCell ref="AU61:AV61"/>
    <mergeCell ref="AW61:AX61"/>
    <mergeCell ref="AY61:AZ61"/>
    <mergeCell ref="AQ60:AR60"/>
    <mergeCell ref="AS60:AT60"/>
    <mergeCell ref="AU60:AV60"/>
    <mergeCell ref="AW60:AX60"/>
    <mergeCell ref="AE62:AF62"/>
    <mergeCell ref="AG62:AH62"/>
    <mergeCell ref="AI62:AJ62"/>
    <mergeCell ref="AK62:AL62"/>
    <mergeCell ref="AM62:AN62"/>
    <mergeCell ref="AO62:AP62"/>
    <mergeCell ref="AE60:AF60"/>
    <mergeCell ref="AG60:AH60"/>
    <mergeCell ref="AI60:AJ60"/>
    <mergeCell ref="AK60:AL60"/>
    <mergeCell ref="AM60:AN60"/>
    <mergeCell ref="AO60:AP60"/>
    <mergeCell ref="BA61:BB61"/>
    <mergeCell ref="BC61:BD61"/>
    <mergeCell ref="BE61:BF61"/>
    <mergeCell ref="D60:F60"/>
    <mergeCell ref="G60:T60"/>
    <mergeCell ref="U60:V60"/>
    <mergeCell ref="W60:X60"/>
    <mergeCell ref="Y60:Z60"/>
    <mergeCell ref="AA60:AB60"/>
    <mergeCell ref="AC60:AD60"/>
    <mergeCell ref="BA59:BB59"/>
    <mergeCell ref="BC59:BD59"/>
    <mergeCell ref="BE59:BF59"/>
    <mergeCell ref="D58:F58"/>
    <mergeCell ref="G58:T58"/>
    <mergeCell ref="U58:V58"/>
    <mergeCell ref="W58:X58"/>
    <mergeCell ref="Y58:Z58"/>
    <mergeCell ref="AA58:AB58"/>
    <mergeCell ref="AC58:AD58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AY58:AZ58"/>
    <mergeCell ref="BA58:BB58"/>
    <mergeCell ref="BC58:BD58"/>
    <mergeCell ref="BE58:BF58"/>
    <mergeCell ref="D59:F59"/>
    <mergeCell ref="G59:T59"/>
    <mergeCell ref="U59:V59"/>
    <mergeCell ref="W59:X59"/>
    <mergeCell ref="Y59:Z59"/>
    <mergeCell ref="AA59:AB59"/>
    <mergeCell ref="AG57:AH57"/>
    <mergeCell ref="AI57:AJ57"/>
    <mergeCell ref="AK57:AL57"/>
    <mergeCell ref="AM57:AN57"/>
    <mergeCell ref="AO57:AP57"/>
    <mergeCell ref="AQ57:AR57"/>
    <mergeCell ref="BC56:BD56"/>
    <mergeCell ref="BE56:BF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Q58:AR58"/>
    <mergeCell ref="AS58:AT58"/>
    <mergeCell ref="AU58:AV58"/>
    <mergeCell ref="AW58:AX58"/>
    <mergeCell ref="AY56:AZ56"/>
    <mergeCell ref="BA56:BB56"/>
    <mergeCell ref="AS57:AT57"/>
    <mergeCell ref="AU57:AV57"/>
    <mergeCell ref="AW57:AX57"/>
    <mergeCell ref="AY57:AZ57"/>
    <mergeCell ref="AQ56:AR56"/>
    <mergeCell ref="AS56:AT56"/>
    <mergeCell ref="AU56:AV56"/>
    <mergeCell ref="AW56:AX56"/>
    <mergeCell ref="AE58:AF58"/>
    <mergeCell ref="AG58:AH58"/>
    <mergeCell ref="AI58:AJ58"/>
    <mergeCell ref="AK58:AL58"/>
    <mergeCell ref="AM58:AN58"/>
    <mergeCell ref="AO58:AP58"/>
    <mergeCell ref="AE56:AF56"/>
    <mergeCell ref="AG56:AH56"/>
    <mergeCell ref="AI56:AJ56"/>
    <mergeCell ref="AK56:AL56"/>
    <mergeCell ref="AM56:AN56"/>
    <mergeCell ref="AO56:AP56"/>
    <mergeCell ref="BA57:BB57"/>
    <mergeCell ref="BC57:BD57"/>
    <mergeCell ref="BE57:BF57"/>
    <mergeCell ref="D56:F56"/>
    <mergeCell ref="G56:T56"/>
    <mergeCell ref="U56:V56"/>
    <mergeCell ref="W56:X56"/>
    <mergeCell ref="Y56:Z56"/>
    <mergeCell ref="AA56:AB56"/>
    <mergeCell ref="AC56:AD56"/>
    <mergeCell ref="BA55:BB55"/>
    <mergeCell ref="BC55:BD55"/>
    <mergeCell ref="BE55:BF55"/>
    <mergeCell ref="D54:F54"/>
    <mergeCell ref="G54:T54"/>
    <mergeCell ref="U54:V54"/>
    <mergeCell ref="W54:X54"/>
    <mergeCell ref="Y54:Z54"/>
    <mergeCell ref="AA54:AB54"/>
    <mergeCell ref="AC54:AD54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AY54:AZ54"/>
    <mergeCell ref="BA54:BB54"/>
    <mergeCell ref="BC54:BD54"/>
    <mergeCell ref="BE54:BF54"/>
    <mergeCell ref="D55:F55"/>
    <mergeCell ref="G55:T55"/>
    <mergeCell ref="U55:V55"/>
    <mergeCell ref="W55:X55"/>
    <mergeCell ref="Y55:Z55"/>
    <mergeCell ref="AA55:AB55"/>
    <mergeCell ref="AG53:AH53"/>
    <mergeCell ref="AI53:AJ53"/>
    <mergeCell ref="AK53:AL53"/>
    <mergeCell ref="AM53:AN53"/>
    <mergeCell ref="AO53:AP53"/>
    <mergeCell ref="AQ53:AR53"/>
    <mergeCell ref="BC52:BD52"/>
    <mergeCell ref="BE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Q54:AR54"/>
    <mergeCell ref="AS54:AT54"/>
    <mergeCell ref="AU54:AV54"/>
    <mergeCell ref="AW54:AX54"/>
    <mergeCell ref="AY52:AZ52"/>
    <mergeCell ref="BA52:BB52"/>
    <mergeCell ref="AS53:AT53"/>
    <mergeCell ref="AU53:AV53"/>
    <mergeCell ref="AW53:AX53"/>
    <mergeCell ref="AY53:AZ53"/>
    <mergeCell ref="AQ52:AR52"/>
    <mergeCell ref="AS52:AT52"/>
    <mergeCell ref="AU52:AV52"/>
    <mergeCell ref="AW52:AX52"/>
    <mergeCell ref="AE54:AF54"/>
    <mergeCell ref="AG54:AH54"/>
    <mergeCell ref="AI54:AJ54"/>
    <mergeCell ref="AK54:AL54"/>
    <mergeCell ref="AM54:AN54"/>
    <mergeCell ref="AO54:AP54"/>
    <mergeCell ref="AE52:AF52"/>
    <mergeCell ref="AG52:AH52"/>
    <mergeCell ref="AI52:AJ52"/>
    <mergeCell ref="AK52:AL52"/>
    <mergeCell ref="AM52:AN52"/>
    <mergeCell ref="AO52:AP52"/>
    <mergeCell ref="BA53:BB53"/>
    <mergeCell ref="BC53:BD53"/>
    <mergeCell ref="BE53:BF53"/>
    <mergeCell ref="D52:F52"/>
    <mergeCell ref="G52:T52"/>
    <mergeCell ref="U52:V52"/>
    <mergeCell ref="W52:X52"/>
    <mergeCell ref="Y52:Z52"/>
    <mergeCell ref="AA52:AB52"/>
    <mergeCell ref="AC52:AD52"/>
    <mergeCell ref="BA51:BB51"/>
    <mergeCell ref="BC51:BD51"/>
    <mergeCell ref="BE51:BF51"/>
    <mergeCell ref="D50:F50"/>
    <mergeCell ref="G50:T50"/>
    <mergeCell ref="U50:V50"/>
    <mergeCell ref="W50:X50"/>
    <mergeCell ref="Y50:Z50"/>
    <mergeCell ref="AA50:AB50"/>
    <mergeCell ref="AC50:AD50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AY50:AZ50"/>
    <mergeCell ref="BA50:BB50"/>
    <mergeCell ref="BC50:BD50"/>
    <mergeCell ref="BE50:BF50"/>
    <mergeCell ref="D51:F51"/>
    <mergeCell ref="G51:T51"/>
    <mergeCell ref="U51:V51"/>
    <mergeCell ref="W51:X51"/>
    <mergeCell ref="Y51:Z51"/>
    <mergeCell ref="AA51:AB51"/>
    <mergeCell ref="AG49:AH49"/>
    <mergeCell ref="AI49:AJ49"/>
    <mergeCell ref="AK49:AL49"/>
    <mergeCell ref="AM49:AN49"/>
    <mergeCell ref="AO49:AP49"/>
    <mergeCell ref="AQ49:AR49"/>
    <mergeCell ref="BC48:BD48"/>
    <mergeCell ref="BE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Q50:AR50"/>
    <mergeCell ref="AS50:AT50"/>
    <mergeCell ref="AU50:AV50"/>
    <mergeCell ref="AW50:AX50"/>
    <mergeCell ref="AY48:AZ48"/>
    <mergeCell ref="BA48:BB48"/>
    <mergeCell ref="AS49:AT49"/>
    <mergeCell ref="AU49:AV49"/>
    <mergeCell ref="AW49:AX49"/>
    <mergeCell ref="AY49:AZ49"/>
    <mergeCell ref="AQ48:AR48"/>
    <mergeCell ref="AS48:AT48"/>
    <mergeCell ref="AU48:AV48"/>
    <mergeCell ref="AW48:AX48"/>
    <mergeCell ref="AE50:AF50"/>
    <mergeCell ref="AG50:AH50"/>
    <mergeCell ref="AI50:AJ50"/>
    <mergeCell ref="AK50:AL50"/>
    <mergeCell ref="AM50:AN50"/>
    <mergeCell ref="AO50:AP50"/>
    <mergeCell ref="AE48:AF48"/>
    <mergeCell ref="AG48:AH48"/>
    <mergeCell ref="AI48:AJ48"/>
    <mergeCell ref="AK48:AL48"/>
    <mergeCell ref="AM48:AN48"/>
    <mergeCell ref="AO48:AP48"/>
    <mergeCell ref="BA49:BB49"/>
    <mergeCell ref="BC49:BD49"/>
    <mergeCell ref="BE49:BF49"/>
    <mergeCell ref="D48:F48"/>
    <mergeCell ref="G48:T48"/>
    <mergeCell ref="U48:V48"/>
    <mergeCell ref="W48:X48"/>
    <mergeCell ref="Y48:Z48"/>
    <mergeCell ref="AA48:AB48"/>
    <mergeCell ref="AC48:AD48"/>
    <mergeCell ref="BC47:BD47"/>
    <mergeCell ref="BE47:BF47"/>
    <mergeCell ref="D44:F44"/>
    <mergeCell ref="G44:T44"/>
    <mergeCell ref="U44:V44"/>
    <mergeCell ref="W44:X44"/>
    <mergeCell ref="Y44:Z44"/>
    <mergeCell ref="AQ47:AR47"/>
    <mergeCell ref="AS47:AT47"/>
    <mergeCell ref="AU47:AV47"/>
    <mergeCell ref="AC47:AD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D47:F47"/>
    <mergeCell ref="G47:T47"/>
    <mergeCell ref="U47:V47"/>
    <mergeCell ref="W47:X47"/>
    <mergeCell ref="Y47:Z47"/>
    <mergeCell ref="AA47:AB47"/>
    <mergeCell ref="AS44:AT44"/>
    <mergeCell ref="AU44:AV44"/>
    <mergeCell ref="AW44:AX44"/>
    <mergeCell ref="BE44:BF44"/>
    <mergeCell ref="D45:BF45"/>
    <mergeCell ref="D46:BF46"/>
    <mergeCell ref="AA44:AB44"/>
    <mergeCell ref="AC44:AD44"/>
    <mergeCell ref="AE44:AF44"/>
    <mergeCell ref="AG44:AH44"/>
    <mergeCell ref="AQ40:BF40"/>
    <mergeCell ref="AU39:AX39"/>
    <mergeCell ref="AY39:BB39"/>
    <mergeCell ref="AQ39:AT39"/>
    <mergeCell ref="AY44:AZ44"/>
    <mergeCell ref="BA44:BB44"/>
    <mergeCell ref="BC44:BD44"/>
    <mergeCell ref="BC41:BD43"/>
    <mergeCell ref="BE41:BF43"/>
    <mergeCell ref="AQ44:AR44"/>
    <mergeCell ref="AI44:AJ44"/>
    <mergeCell ref="AK44:AL44"/>
    <mergeCell ref="AM44:AN44"/>
    <mergeCell ref="AO44:AP44"/>
    <mergeCell ref="AE38:AF43"/>
    <mergeCell ref="AG38:AN38"/>
    <mergeCell ref="AO38:AP43"/>
    <mergeCell ref="AG39:AH43"/>
    <mergeCell ref="AI39:AN39"/>
    <mergeCell ref="AI40:AJ43"/>
    <mergeCell ref="AK40:AL43"/>
    <mergeCell ref="AM40:AN43"/>
    <mergeCell ref="D37:F43"/>
    <mergeCell ref="G37:T43"/>
    <mergeCell ref="U37:AB37"/>
    <mergeCell ref="AC37:AD43"/>
    <mergeCell ref="AE37:AP37"/>
    <mergeCell ref="AQ37:BF38"/>
    <mergeCell ref="U38:V43"/>
    <mergeCell ref="W38:X43"/>
    <mergeCell ref="Y38:Z43"/>
    <mergeCell ref="AA38:AB43"/>
    <mergeCell ref="E34:F34"/>
    <mergeCell ref="G34:H34"/>
    <mergeCell ref="I34:J34"/>
    <mergeCell ref="P34:Q34"/>
    <mergeCell ref="R34:S34"/>
    <mergeCell ref="W35:AB35"/>
    <mergeCell ref="AC35:AE35"/>
    <mergeCell ref="AF35:AH35"/>
    <mergeCell ref="D36:BF36"/>
    <mergeCell ref="E33:F33"/>
    <mergeCell ref="G33:H33"/>
    <mergeCell ref="I33:J33"/>
    <mergeCell ref="P33:Q33"/>
    <mergeCell ref="R33:S33"/>
    <mergeCell ref="X33:AC33"/>
    <mergeCell ref="BC31:BE33"/>
    <mergeCell ref="E32:F32"/>
    <mergeCell ref="G32:H32"/>
    <mergeCell ref="I32:J32"/>
    <mergeCell ref="BC39:BF39"/>
    <mergeCell ref="P32:Q32"/>
    <mergeCell ref="R32:S32"/>
    <mergeCell ref="X32:AC32"/>
    <mergeCell ref="AD32:AF32"/>
    <mergeCell ref="AG32:AI32"/>
    <mergeCell ref="R31:S31"/>
    <mergeCell ref="X31:AC31"/>
    <mergeCell ref="AD31:AF31"/>
    <mergeCell ref="AG31:AI31"/>
    <mergeCell ref="AL31:AS33"/>
    <mergeCell ref="M30:O31"/>
    <mergeCell ref="M32:O32"/>
    <mergeCell ref="M33:O33"/>
    <mergeCell ref="AT31:BB33"/>
    <mergeCell ref="AD33:AF33"/>
    <mergeCell ref="AG33:AI33"/>
    <mergeCell ref="AY21:BC21"/>
    <mergeCell ref="AE27:AL27"/>
    <mergeCell ref="AO27:AX27"/>
    <mergeCell ref="BC30:BE30"/>
    <mergeCell ref="AI21:AL21"/>
    <mergeCell ref="AM21:AP21"/>
    <mergeCell ref="AQ21:AT21"/>
    <mergeCell ref="D29:S29"/>
    <mergeCell ref="X29:AI29"/>
    <mergeCell ref="AL29:BE29"/>
    <mergeCell ref="R30:S30"/>
    <mergeCell ref="X30:AC30"/>
    <mergeCell ref="AD30:AF30"/>
    <mergeCell ref="AG30:AI30"/>
    <mergeCell ref="AL30:AS30"/>
    <mergeCell ref="AT30:BB30"/>
    <mergeCell ref="A20:AW20"/>
    <mergeCell ref="C21:C22"/>
    <mergeCell ref="D21:G21"/>
    <mergeCell ref="H21:L21"/>
    <mergeCell ref="M21:Q21"/>
    <mergeCell ref="R21:U21"/>
    <mergeCell ref="V21:Z21"/>
    <mergeCell ref="AU21:AX21"/>
    <mergeCell ref="AA21:AD21"/>
    <mergeCell ref="AE21:AH21"/>
    <mergeCell ref="AC14:AS14"/>
    <mergeCell ref="Q15:AB15"/>
    <mergeCell ref="AC15:AS15"/>
    <mergeCell ref="AC16:AS16"/>
    <mergeCell ref="Q17:AB17"/>
    <mergeCell ref="AC17:AS17"/>
    <mergeCell ref="X11:AP11"/>
    <mergeCell ref="B12:F12"/>
    <mergeCell ref="G12:M12"/>
    <mergeCell ref="AC12:AS12"/>
    <mergeCell ref="BA12:BG12"/>
    <mergeCell ref="AC13:AS13"/>
    <mergeCell ref="U9:AB9"/>
    <mergeCell ref="AH9:AS9"/>
    <mergeCell ref="BA9:BG10"/>
    <mergeCell ref="B10:J10"/>
    <mergeCell ref="P10:W10"/>
    <mergeCell ref="X10:AS10"/>
    <mergeCell ref="P35:Q35"/>
    <mergeCell ref="A2:BG2"/>
    <mergeCell ref="A3:BG3"/>
    <mergeCell ref="A4:BG4"/>
    <mergeCell ref="B5:I5"/>
    <mergeCell ref="Z5:AM5"/>
    <mergeCell ref="R6:AS6"/>
    <mergeCell ref="AH8:AS8"/>
    <mergeCell ref="BA8:BG8"/>
    <mergeCell ref="B9:H9"/>
    <mergeCell ref="AU7:BA7"/>
    <mergeCell ref="B8:L8"/>
    <mergeCell ref="P8:T8"/>
    <mergeCell ref="P30:Q31"/>
    <mergeCell ref="U8:AB8"/>
    <mergeCell ref="E35:F35"/>
    <mergeCell ref="G35:H35"/>
    <mergeCell ref="I35:J35"/>
    <mergeCell ref="K35:L35"/>
    <mergeCell ref="M35:O35"/>
    <mergeCell ref="K34:L34"/>
    <mergeCell ref="M34:O34"/>
    <mergeCell ref="D30:D31"/>
    <mergeCell ref="E30:F31"/>
    <mergeCell ref="G30:H31"/>
    <mergeCell ref="I30:J31"/>
    <mergeCell ref="K30:L31"/>
    <mergeCell ref="K32:L32"/>
    <mergeCell ref="K33:L33"/>
  </mergeCells>
  <printOptions horizontalCentered="1"/>
  <pageMargins left="0.629861111111111" right="0.236111111111111" top="0.747916666666667" bottom="0.747916666666667" header="0.511805555555555" footer="0.511805555555555"/>
  <pageSetup fitToHeight="3" fitToWidth="1" horizontalDpi="300" verticalDpi="300" orientation="landscape" paperSize="9" scale="40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Streniks</cp:lastModifiedBy>
  <cp:lastPrinted>2020-06-18T11:43:43Z</cp:lastPrinted>
  <dcterms:created xsi:type="dcterms:W3CDTF">2020-01-10T12:25:25Z</dcterms:created>
  <dcterms:modified xsi:type="dcterms:W3CDTF">2021-04-09T09:47:47Z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